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09"/>
  <workbookPr/>
  <mc:AlternateContent xmlns:mc="http://schemas.openxmlformats.org/markup-compatibility/2006">
    <mc:Choice Requires="x15">
      <x15ac:absPath xmlns:x15ac="http://schemas.microsoft.com/office/spreadsheetml/2010/11/ac" url="C:\Users\kupcikova\Desktop\práce\VÝROČNÍ ZPRÁVA\Výroční zpráva 2021\"/>
    </mc:Choice>
  </mc:AlternateContent>
  <xr:revisionPtr revIDLastSave="0" documentId="8_{0FA2713A-3055-4CB4-A0A6-E26A35215DF8}" xr6:coauthVersionLast="47" xr6:coauthVersionMax="47" xr10:uidLastSave="{00000000-0000-0000-0000-000000000000}"/>
  <bookViews>
    <workbookView xWindow="-120" yWindow="-120" windowWidth="29040" windowHeight="15840" firstSheet="9" activeTab="9" xr2:uid="{00000000-000D-0000-FFFF-FFFF00000000}"/>
  </bookViews>
  <sheets>
    <sheet name="tab1_21" sheetId="4" r:id="rId1"/>
    <sheet name="tab2_21" sheetId="2" r:id="rId2"/>
    <sheet name="tab3_21" sheetId="6" r:id="rId3"/>
    <sheet name="tab4_21" sheetId="12" r:id="rId4"/>
    <sheet name="tab_5_21" sheetId="8" r:id="rId5"/>
    <sheet name="tab6_21" sheetId="10" r:id="rId6"/>
    <sheet name="tab7_21" sheetId="14" r:id="rId7"/>
    <sheet name="tab8_21" sheetId="16" r:id="rId8"/>
    <sheet name="tab9_21" sheetId="18" r:id="rId9"/>
    <sheet name="tab10_21" sheetId="52" r:id="rId10"/>
    <sheet name="tab11_21" sheetId="50" r:id="rId11"/>
    <sheet name="tab12_21" sheetId="51" r:id="rId12"/>
    <sheet name="tab13_21" sheetId="30" r:id="rId13"/>
    <sheet name="tab14_21" sheetId="34" r:id="rId14"/>
    <sheet name="tab15_21" sheetId="32" r:id="rId15"/>
    <sheet name="tab16_21" sheetId="36" r:id="rId16"/>
    <sheet name="tab17_21" sheetId="38" r:id="rId17"/>
  </sheets>
  <definedNames>
    <definedName name="_xlnm._FilterDatabase" localSheetId="9" hidden="1">tab10_21!$A$3:$E$953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C12" i="6"/>
  <c r="D12" i="6"/>
  <c r="F12" i="6" l="1"/>
  <c r="E7" i="12"/>
  <c r="D14" i="4"/>
  <c r="D13" i="4"/>
  <c r="D12" i="4"/>
  <c r="D10" i="4"/>
  <c r="D7" i="4"/>
  <c r="D8" i="4"/>
  <c r="D6" i="4"/>
  <c r="J7" i="4"/>
  <c r="J8" i="4"/>
  <c r="J9" i="4"/>
  <c r="J12" i="4"/>
  <c r="J13" i="4"/>
  <c r="J14" i="4"/>
  <c r="J15" i="4"/>
  <c r="J6" i="4"/>
  <c r="G11" i="2"/>
  <c r="G10" i="2"/>
  <c r="G7" i="2"/>
  <c r="G6" i="2"/>
  <c r="M27" i="32" l="1"/>
  <c r="Q27" i="32"/>
  <c r="D27" i="32"/>
  <c r="E27" i="32"/>
  <c r="F27" i="32"/>
  <c r="G27" i="32"/>
  <c r="H27" i="32"/>
  <c r="I27" i="32"/>
  <c r="J27" i="32"/>
  <c r="K27" i="32"/>
  <c r="L27" i="32"/>
  <c r="N27" i="32"/>
  <c r="P27" i="32"/>
  <c r="R27" i="32"/>
  <c r="C27" i="32"/>
  <c r="F27" i="34"/>
  <c r="J27" i="34" s="1"/>
  <c r="E27" i="34"/>
  <c r="J25" i="34"/>
  <c r="I25" i="34"/>
  <c r="D27" i="34"/>
  <c r="C27" i="34"/>
  <c r="J6" i="34"/>
  <c r="J7" i="34"/>
  <c r="J8" i="34"/>
  <c r="J9" i="34"/>
  <c r="J10" i="34"/>
  <c r="J11" i="34"/>
  <c r="J12" i="34"/>
  <c r="J13" i="34"/>
  <c r="J14" i="34"/>
  <c r="J15" i="34"/>
  <c r="J16" i="34"/>
  <c r="J17" i="34"/>
  <c r="J18" i="34"/>
  <c r="J19" i="34"/>
  <c r="J20" i="34"/>
  <c r="J21" i="34"/>
  <c r="J22" i="34"/>
  <c r="J23" i="34"/>
  <c r="J24" i="34"/>
  <c r="J26" i="34"/>
  <c r="I6" i="34"/>
  <c r="I7" i="34"/>
  <c r="I8" i="34"/>
  <c r="I9" i="34"/>
  <c r="I10" i="34"/>
  <c r="I11" i="34"/>
  <c r="I12" i="34"/>
  <c r="I13" i="34"/>
  <c r="I14" i="34"/>
  <c r="I15" i="34"/>
  <c r="I16" i="34"/>
  <c r="I17" i="34"/>
  <c r="I18" i="34"/>
  <c r="I19" i="34"/>
  <c r="I20" i="34"/>
  <c r="I21" i="34"/>
  <c r="I22" i="34"/>
  <c r="I23" i="34"/>
  <c r="I24" i="34"/>
  <c r="I26" i="34"/>
  <c r="I27" i="34"/>
  <c r="J5" i="34"/>
  <c r="I5" i="34"/>
  <c r="E21" i="30"/>
  <c r="B11" i="36"/>
  <c r="B13" i="36" s="1"/>
  <c r="C12" i="38"/>
  <c r="D12" i="38"/>
  <c r="E12" i="38"/>
  <c r="F12" i="38"/>
  <c r="G12" i="38"/>
  <c r="H12" i="38"/>
  <c r="I12" i="38"/>
  <c r="J12" i="38"/>
  <c r="K12" i="38"/>
  <c r="L12" i="38"/>
  <c r="M12" i="38"/>
  <c r="N12" i="38"/>
  <c r="O12" i="38"/>
  <c r="R12" i="38"/>
  <c r="S12" i="38"/>
  <c r="B12" i="38"/>
  <c r="T10" i="38"/>
  <c r="U10" i="38"/>
  <c r="U9" i="38"/>
  <c r="U11" i="38"/>
  <c r="T9" i="38"/>
  <c r="T11" i="38"/>
  <c r="U8" i="38"/>
  <c r="T8" i="38"/>
  <c r="U7" i="38"/>
  <c r="T7" i="38"/>
  <c r="U6" i="38"/>
  <c r="T6" i="38"/>
  <c r="L13" i="4"/>
  <c r="L14" i="4"/>
  <c r="L15" i="4"/>
  <c r="L12" i="4"/>
  <c r="K13" i="4"/>
  <c r="M13" i="4" s="1"/>
  <c r="K14" i="4"/>
  <c r="K15" i="4"/>
  <c r="M15" i="4" s="1"/>
  <c r="K12" i="4"/>
  <c r="M12" i="4" s="1"/>
  <c r="K6" i="4"/>
  <c r="L7" i="4"/>
  <c r="L8" i="4"/>
  <c r="L9" i="4"/>
  <c r="K7" i="4"/>
  <c r="K8" i="4"/>
  <c r="M8" i="4" s="1"/>
  <c r="K9" i="4"/>
  <c r="M9" i="4" s="1"/>
  <c r="L6" i="4"/>
  <c r="M6" i="4" s="1"/>
  <c r="G16" i="4"/>
  <c r="G13" i="4"/>
  <c r="G12" i="4"/>
  <c r="G10" i="4"/>
  <c r="G7" i="4"/>
  <c r="G6" i="4"/>
  <c r="F17" i="4"/>
  <c r="E17" i="4"/>
  <c r="G17" i="4" s="1"/>
  <c r="D17" i="4"/>
  <c r="C17" i="4"/>
  <c r="B17" i="4"/>
  <c r="C12" i="2"/>
  <c r="D12" i="2"/>
  <c r="E12" i="2"/>
  <c r="F12" i="2"/>
  <c r="G12" i="2"/>
  <c r="C8" i="2"/>
  <c r="C13" i="2" s="1"/>
  <c r="D8" i="2"/>
  <c r="D13" i="2" s="1"/>
  <c r="E8" i="2"/>
  <c r="E13" i="2" s="1"/>
  <c r="F8" i="2"/>
  <c r="B12" i="2"/>
  <c r="B8" i="2"/>
  <c r="B13" i="2" s="1"/>
  <c r="I10" i="4"/>
  <c r="L10" i="4" s="1"/>
  <c r="I16" i="4"/>
  <c r="L16" i="4" s="1"/>
  <c r="L17" i="4" s="1"/>
  <c r="H16" i="4"/>
  <c r="H10" i="4"/>
  <c r="P11" i="38"/>
  <c r="U12" i="38" l="1"/>
  <c r="T12" i="38"/>
  <c r="P12" i="38" s="1"/>
  <c r="F13" i="2"/>
  <c r="G8" i="2"/>
  <c r="G13" i="2" s="1"/>
  <c r="M14" i="4"/>
  <c r="M7" i="4"/>
  <c r="P6" i="38"/>
  <c r="H17" i="4"/>
  <c r="J10" i="4"/>
  <c r="K10" i="4"/>
  <c r="M10" i="4" s="1"/>
  <c r="J16" i="4"/>
  <c r="K16" i="4"/>
  <c r="I17" i="4"/>
  <c r="B8" i="16"/>
  <c r="C8" i="16"/>
  <c r="D8" i="16"/>
  <c r="E8" i="16"/>
  <c r="K17" i="4" l="1"/>
  <c r="M16" i="4"/>
  <c r="M17" i="4" s="1"/>
  <c r="J17" i="4"/>
  <c r="D7" i="12"/>
  <c r="Q11" i="38" l="1"/>
  <c r="Q10" i="38"/>
  <c r="P10" i="38"/>
  <c r="Q9" i="38"/>
  <c r="P9" i="38"/>
  <c r="Q8" i="38"/>
  <c r="P8" i="38"/>
  <c r="Q7" i="38"/>
  <c r="P7" i="38"/>
  <c r="Q6" i="38"/>
  <c r="E12" i="6"/>
  <c r="Q12" i="38"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95BE3C-BA7D-4409-B154-A16E90194CB0}" keepAlive="1" name="Dotaz – Tabulka1" description="Připojení k dotazu produktu Tabulka1 v sešitě" type="5" refreshedVersion="8" background="1" saveData="1">
    <dbPr connection="Provider=Microsoft.Mashup.OleDb.1;Data Source=$Workbook$;Location=Tabulka1;Extended Properties=&quot;&quot;" command="SELECT * FROM [Tabulka1]"/>
  </connection>
  <connection id="2" xr16:uid="{695349AF-1255-4C5C-80A1-A303E360655F}" keepAlive="1" name="Dotaz – Tabulka1 (2)" description="Připojení k dotazu produktu Tabulka1 (2) v sešitě" type="5" refreshedVersion="0" background="1" saveData="1">
    <dbPr connection="Provider=Microsoft.Mashup.OleDb.1;Data Source=$Workbook$;Location=&quot;Tabulka1 (2)&quot;;Extended Properties=&quot;&quot;" command="SELECT * FROM [Tabulka1 (2)]"/>
  </connection>
</connections>
</file>

<file path=xl/sharedStrings.xml><?xml version="1.0" encoding="utf-8"?>
<sst xmlns="http://schemas.openxmlformats.org/spreadsheetml/2006/main" count="4429" uniqueCount="1439">
  <si>
    <t>Tab. 1  Přehled počtu studentek a studentů k 31. 10. 2021</t>
  </si>
  <si>
    <t>Ročník</t>
  </si>
  <si>
    <t>Bakalářské</t>
  </si>
  <si>
    <t>Navazující magisterské</t>
  </si>
  <si>
    <t>Doktorské</t>
  </si>
  <si>
    <t>FAPPZ celkem</t>
  </si>
  <si>
    <t>FAPPZ celkem (ČR a zahr.)</t>
  </si>
  <si>
    <t>ČR</t>
  </si>
  <si>
    <t>zahr.</t>
  </si>
  <si>
    <t>Celkem</t>
  </si>
  <si>
    <t>Prezenční forma</t>
  </si>
  <si>
    <t>Kombinovaná forma</t>
  </si>
  <si>
    <t>Prezenční a kombinovaná forma celkem</t>
  </si>
  <si>
    <t>Tab. 2  Přehled přijatých studentek a  studentů ke studiu v akademickém roce 2021/2022</t>
  </si>
  <si>
    <t>Podaných přihlášek</t>
  </si>
  <si>
    <t>Řádné přijetí</t>
  </si>
  <si>
    <t>Odvolání</t>
  </si>
  <si>
    <t>Celkem zapsáno</t>
  </si>
  <si>
    <t>přijato</t>
  </si>
  <si>
    <t>zapsáno</t>
  </si>
  <si>
    <t>Bakalářské studium</t>
  </si>
  <si>
    <t>Prezenční</t>
  </si>
  <si>
    <t>Kombinované</t>
  </si>
  <si>
    <t>Navazující magisterské studium</t>
  </si>
  <si>
    <t>Bakalářské a navazující magisterské studium celkem</t>
  </si>
  <si>
    <t>Tab. 3  Vývoj počtu studentek a studentů od akademického roku 2017/2018 do 2021/2022 (k 31.10. daného akademického roku)</t>
  </si>
  <si>
    <t>Studium</t>
  </si>
  <si>
    <t>Bc. prezenční</t>
  </si>
  <si>
    <t>Navazující Mgr. prezenční</t>
  </si>
  <si>
    <t>Bc. kombinované</t>
  </si>
  <si>
    <t>Navazující Mgr. komb.</t>
  </si>
  <si>
    <t>Doktorské prezenční</t>
  </si>
  <si>
    <t>Doktorské kombinované</t>
  </si>
  <si>
    <t>Tab. 4  Přehled absolventek a absolventů fakulty od akademického roku 2017/2018 do 2020/2021</t>
  </si>
  <si>
    <t>2017/2018</t>
  </si>
  <si>
    <t>2018/2019</t>
  </si>
  <si>
    <t>2019/2020</t>
  </si>
  <si>
    <t>2020/2021</t>
  </si>
  <si>
    <t xml:space="preserve">Bc. studium                              </t>
  </si>
  <si>
    <t xml:space="preserve">Mgr. studium          </t>
  </si>
  <si>
    <t xml:space="preserve">Ph.D. studium                              </t>
  </si>
  <si>
    <t>Tab. 5  Počty studentek a studentů bakalářských programů/oborů od akademického roku 2017/2018 do 2021/2022 (k 31.10. daného akademického roku)</t>
  </si>
  <si>
    <t>Obor studia (končící akreditace)</t>
  </si>
  <si>
    <t>Program studia (nová akreditace)</t>
  </si>
  <si>
    <t>Forma studia</t>
  </si>
  <si>
    <t>2021/2022</t>
  </si>
  <si>
    <t>P - prezenční</t>
  </si>
  <si>
    <t>K - kombinov.</t>
  </si>
  <si>
    <t>Rostlinná produkce</t>
  </si>
  <si>
    <t>P</t>
  </si>
  <si>
    <t>Rostlinná produkce K</t>
  </si>
  <si>
    <t>K</t>
  </si>
  <si>
    <t>Zahradnictví</t>
  </si>
  <si>
    <t>Zahradnictví K</t>
  </si>
  <si>
    <t>Zahradní a krajinářské úpravy</t>
  </si>
  <si>
    <t>Zahradní a krajinářská architektura</t>
  </si>
  <si>
    <t>Krajinářská architektura</t>
  </si>
  <si>
    <t>Trávníkářství</t>
  </si>
  <si>
    <t>Trávníkářství K</t>
  </si>
  <si>
    <t>Živočišná produkce</t>
  </si>
  <si>
    <t>Živočišná produkce K</t>
  </si>
  <si>
    <t>Chov hospodářských zvířat</t>
  </si>
  <si>
    <t>Chov hospodářských zvířat K</t>
  </si>
  <si>
    <t>Chov koní</t>
  </si>
  <si>
    <t>Chov koní K</t>
  </si>
  <si>
    <t>Speciální chovy</t>
  </si>
  <si>
    <t>Speciální chovy K</t>
  </si>
  <si>
    <t>Chov zájmových zvířat</t>
  </si>
  <si>
    <t>Chov zájmových zvířat K</t>
  </si>
  <si>
    <t>Kynologie</t>
  </si>
  <si>
    <t>Kynologie K</t>
  </si>
  <si>
    <t>Zoorehabilitace a asistenční aktivity se zvířaty</t>
  </si>
  <si>
    <t>Rybářství a akvaristika</t>
  </si>
  <si>
    <t>/</t>
  </si>
  <si>
    <t>Akvakultura a péče o vodní ekosystémy</t>
  </si>
  <si>
    <t>Ekologické zemědělství</t>
  </si>
  <si>
    <t>Ekologické zemědělství K</t>
  </si>
  <si>
    <t>Veřejná správa v zemědělství a krajině</t>
  </si>
  <si>
    <t>Veřejná správa v zemědělství a krajině K</t>
  </si>
  <si>
    <t>Zemědělství a rozvoj venkova</t>
  </si>
  <si>
    <t>Zemědělství a rozvoj venkova K</t>
  </si>
  <si>
    <t>Chovatelství</t>
  </si>
  <si>
    <t>Chovatelství K</t>
  </si>
  <si>
    <t>Pěstování rostlin</t>
  </si>
  <si>
    <t>Pěstování rostlin K</t>
  </si>
  <si>
    <t>Produkční a okrasné zahradnictví</t>
  </si>
  <si>
    <t>Rozvoj venkova</t>
  </si>
  <si>
    <t>Rozvoj venkova K</t>
  </si>
  <si>
    <t>Kvalita produkce</t>
  </si>
  <si>
    <t>Kvalita potravin a zpracování zemědělských produktů</t>
  </si>
  <si>
    <t>Výživa a potraviny</t>
  </si>
  <si>
    <t>Ochrana krajiny a využívání přírodních zdrojů</t>
  </si>
  <si>
    <t>Ochrana krajiny a využívání přírodních zdrojů K</t>
  </si>
  <si>
    <t>Sustainable Use of Natural Resources</t>
  </si>
  <si>
    <t>Agriculture and Food</t>
  </si>
  <si>
    <t>Rostlinolékařství</t>
  </si>
  <si>
    <t>Veterinární asistent</t>
  </si>
  <si>
    <t>Tab. 6  Počty studentek a studentů navazujících magisterských programů/oborů  od akademického roku 2017/2018 do 2021/2022 (k 31.10. daného akademického roku)</t>
  </si>
  <si>
    <t>K - kombinovaná</t>
  </si>
  <si>
    <t>Zájmové chovy zvířat</t>
  </si>
  <si>
    <t>Zájmové chovy zvířat K</t>
  </si>
  <si>
    <t>Výživa zvířat a dietetika</t>
  </si>
  <si>
    <t>Výživa zvířat</t>
  </si>
  <si>
    <t>Výživa a ochrana rostlin</t>
  </si>
  <si>
    <t>Produkční zahradnictví</t>
  </si>
  <si>
    <t>Zahradní tvorba</t>
  </si>
  <si>
    <t>Šlechtění rostlin</t>
  </si>
  <si>
    <t>Šlechtění zvířat</t>
  </si>
  <si>
    <t>Reprodukční biotechnologie</t>
  </si>
  <si>
    <t>Biotechnologie</t>
  </si>
  <si>
    <t>Hospodaření v zemědělství</t>
  </si>
  <si>
    <t>Zemědělství</t>
  </si>
  <si>
    <t>Rozvoj venkovského prostoru</t>
  </si>
  <si>
    <t>Rozvoj venkovského prostoru K</t>
  </si>
  <si>
    <t>Kvalita a zpracování zemědělských produktů</t>
  </si>
  <si>
    <t>Technologie zpracování a využití odpadů</t>
  </si>
  <si>
    <t>Technologie odpadů</t>
  </si>
  <si>
    <t>Ochrana a využívání přírodních zdrojů</t>
  </si>
  <si>
    <t>Ochrana a využívání přírodních zdrojů K</t>
  </si>
  <si>
    <t>Hodnocení a ochrana půdy</t>
  </si>
  <si>
    <t>Hodnocení a ochrana půdy</t>
  </si>
  <si>
    <t>Natural Resources and Environment</t>
  </si>
  <si>
    <t>Sustainable Agriculture and Food Security</t>
  </si>
  <si>
    <t xml:space="preserve">Natural  Resources Management And Ecological Engineering </t>
  </si>
  <si>
    <t>Management zakládání a péče o zeleň</t>
  </si>
  <si>
    <t>Management zdraví a welfare zvířat</t>
  </si>
  <si>
    <t>Tab. 7  Počty studentů/tek a absolventů/tek doktorských programů/oborů (počty studentů k 31. 10. 2021, počty absolventů za celý rok)</t>
  </si>
  <si>
    <t>Aktivní studenti</t>
  </si>
  <si>
    <t>Absolventi</t>
  </si>
  <si>
    <t>Vědy o živé přírodě</t>
  </si>
  <si>
    <t>Life Sciences</t>
  </si>
  <si>
    <t>Výživa a potraviny</t>
  </si>
  <si>
    <t>Nutrition and Food</t>
  </si>
  <si>
    <t>Aplikovaná zoologie</t>
  </si>
  <si>
    <t>Applied Zoology</t>
  </si>
  <si>
    <t>Obecná produkce rostlinná</t>
  </si>
  <si>
    <t>Plant Sciences</t>
  </si>
  <si>
    <t>Speciální produkce rostlinná</t>
  </si>
  <si>
    <t>Crop Science</t>
  </si>
  <si>
    <t>Vědy o zvířatech</t>
  </si>
  <si>
    <t>Animal Science</t>
  </si>
  <si>
    <t>Zootechnika</t>
  </si>
  <si>
    <t>Applied Animal Science</t>
  </si>
  <si>
    <t>Zemědělská chemie</t>
  </si>
  <si>
    <t>Agricultural Chemistry</t>
  </si>
  <si>
    <t>Obor studia (obory dle končící akreditace)</t>
  </si>
  <si>
    <t>Zemědělská a lesnická fytopatologie a ochrana rostlin – akreditace do 31.12.2024</t>
  </si>
  <si>
    <t>Využití a ochrana přírodních zdrojů - akreditace do 31.12.2024</t>
  </si>
  <si>
    <t>Agricultural and Forestry Phytopatology and Plant Protection – akreditace do 31.12.2024</t>
  </si>
  <si>
    <t>Exploitation and Conservation of Natural Resources – akreditace do 31.12.2024</t>
  </si>
  <si>
    <t>Obecná produkce rostlinná/Fytotechnika</t>
  </si>
  <si>
    <t>x</t>
  </si>
  <si>
    <t>Obecná zootechnika/Zootechnika</t>
  </si>
  <si>
    <t>Speciální zootechnika/Zootechnika</t>
  </si>
  <si>
    <t>Zemědělská chemie/Zemědělská specializace</t>
  </si>
  <si>
    <t>Tab. 8  Počty přijímaných studentek a studentů v DSP na FAPPZ v letech 2017-2021</t>
  </si>
  <si>
    <t>Rok</t>
  </si>
  <si>
    <t>Počet přijímaných studentek/studentů</t>
  </si>
  <si>
    <t xml:space="preserve"> - prezenční forma</t>
  </si>
  <si>
    <t xml:space="preserve"> - kombinovaná forma</t>
  </si>
  <si>
    <t>Tab. 9  Počty studentů/tek v DSP na FAPPZ (stav k 31.10. každého roku) a počet absolventů/tek DSP na FAPPZ v letech 2017 – 2021</t>
  </si>
  <si>
    <t>Počet studentek/studentů</t>
  </si>
  <si>
    <t>Počet absoventek/absolventů</t>
  </si>
  <si>
    <t>Tab. 10  Seznam tvůrčích výstupů na FAPPZ v roce 2021</t>
  </si>
  <si>
    <r>
      <t xml:space="preserve">Tvůrčí výstup </t>
    </r>
    <r>
      <rPr>
        <sz val="11"/>
        <rFont val="Calibri"/>
        <family val="2"/>
        <charset val="238"/>
        <scheme val="minor"/>
      </rPr>
      <t>(název, autor / autoři, rok vydání, časopis, …...)</t>
    </r>
  </si>
  <si>
    <t>Katedra</t>
  </si>
  <si>
    <t>Typ výstupu</t>
  </si>
  <si>
    <t>Kvartil dle AIS - u WoS</t>
  </si>
  <si>
    <t>Pozn.</t>
  </si>
  <si>
    <r>
      <t xml:space="preserve">SHARIPOV, U. – KOČÁREK, M. – JURSÍK, M. – NIKODEM, A. – BORŮVKA, L. Adsorption and degradation behavior of six herbicides in different agricultural soils. </t>
    </r>
    <r>
      <rPr>
        <i/>
        <sz val="11"/>
        <rFont val="Calibri"/>
        <family val="2"/>
        <charset val="238"/>
        <scheme val="minor"/>
      </rPr>
      <t xml:space="preserve">Environmental Earth Sciences, </t>
    </r>
    <r>
      <rPr>
        <sz val="11"/>
        <rFont val="Calibri"/>
        <family val="2"/>
        <charset val="238"/>
        <scheme val="minor"/>
      </rPr>
      <t>2021, roč. 80, č. 20, s. 0-0. ISSN: 1866-6280.</t>
    </r>
  </si>
  <si>
    <t>DEP, KPOP</t>
  </si>
  <si>
    <t>Jimp</t>
  </si>
  <si>
    <t>Q3</t>
  </si>
  <si>
    <r>
      <t xml:space="preserve">ŠUK, J. – HAMOUZOVÁ, K. – **HAJŠLOVÁ, J. – JURSÍK, M. Dynamics of herbicides degradation in carrot (Daucus carota L.) roots and leaves. </t>
    </r>
    <r>
      <rPr>
        <i/>
        <sz val="11"/>
        <rFont val="Calibri"/>
        <family val="2"/>
        <charset val="238"/>
        <scheme val="minor"/>
      </rPr>
      <t xml:space="preserve">Plant, Soil and Environment, </t>
    </r>
    <r>
      <rPr>
        <sz val="11"/>
        <rFont val="Calibri"/>
        <family val="2"/>
        <charset val="238"/>
        <scheme val="minor"/>
      </rPr>
      <t>2021, roč. 67, č. 6, s. 353-359. ISSN: 1214-1178.</t>
    </r>
  </si>
  <si>
    <t>DEP, KARP</t>
  </si>
  <si>
    <r>
      <t xml:space="preserve">JURSÍK, M. – HAMOUZOVÁ, K. – **HAJŠLOVÁ, J. Dynamics of the degradation of acetyl-CoA carboxylase herbicides in vegetables. </t>
    </r>
    <r>
      <rPr>
        <i/>
        <sz val="11"/>
        <rFont val="Calibri"/>
        <family val="2"/>
        <charset val="238"/>
        <scheme val="minor"/>
      </rPr>
      <t xml:space="preserve">Foods, </t>
    </r>
    <r>
      <rPr>
        <sz val="11"/>
        <rFont val="Calibri"/>
        <family val="2"/>
        <charset val="238"/>
        <scheme val="minor"/>
      </rPr>
      <t>2021, roč. 10, č. 2, s. 0-0. ISSN: 2304-8158.</t>
    </r>
  </si>
  <si>
    <t>Q2</t>
  </si>
  <si>
    <r>
      <t xml:space="preserve">JURSÍK, M. – SOUKUP, J. Možnosti regulace plevelů v cukrové řepě bez účinné látky desmedipham. </t>
    </r>
    <r>
      <rPr>
        <i/>
        <sz val="11"/>
        <rFont val="Calibri"/>
        <family val="2"/>
        <charset val="238"/>
        <scheme val="minor"/>
      </rPr>
      <t xml:space="preserve">Listy cukrovarnické a řepařské, </t>
    </r>
    <r>
      <rPr>
        <sz val="11"/>
        <rFont val="Calibri"/>
        <family val="2"/>
        <charset val="238"/>
        <scheme val="minor"/>
      </rPr>
      <t>2021, roč. 137, č. 7-8, s. 248-253. ISSN: 1210-3306.</t>
    </r>
  </si>
  <si>
    <t>Q4</t>
  </si>
  <si>
    <r>
      <t xml:space="preserve">**SOBOTA, O. – JURSÍK, M. – KOLÁŘOVÁ, M. Vliv utužení půdy při setí cukrovky na polní vzcházivost Conviso Smart odrůd v extrémních povětrnostních podmínkách. </t>
    </r>
    <r>
      <rPr>
        <i/>
        <sz val="11"/>
        <rFont val="Calibri"/>
        <family val="2"/>
        <charset val="238"/>
        <scheme val="minor"/>
      </rPr>
      <t xml:space="preserve">Listy cukrovarnické a řepařské, </t>
    </r>
    <r>
      <rPr>
        <sz val="11"/>
        <rFont val="Calibri"/>
        <family val="2"/>
        <charset val="238"/>
        <scheme val="minor"/>
      </rPr>
      <t>2021, roč. 137, č. 11, s. 365-369. ISSN: 1210-3306.</t>
    </r>
  </si>
  <si>
    <r>
      <t xml:space="preserve">KOŠNAROVÁ, P. – HAMOUZ, P. – HAMOUZOVÁ, K. – **LINN, A. – SEN, M. – MIKULKA, J. – ŠUK, J. – SOUKUP, J. Apera spica-venti in the Czech Republic develops resistance to three herbicide modes of action. </t>
    </r>
    <r>
      <rPr>
        <i/>
        <sz val="11"/>
        <rFont val="Calibri"/>
        <family val="2"/>
        <charset val="238"/>
        <scheme val="minor"/>
      </rPr>
      <t xml:space="preserve">Weed Research, </t>
    </r>
    <r>
      <rPr>
        <sz val="11"/>
        <rFont val="Calibri"/>
        <family val="2"/>
        <charset val="238"/>
        <scheme val="minor"/>
      </rPr>
      <t>2021, roč. 61, č. 5, s. 420-429. ISSN: 0043-1737.</t>
    </r>
  </si>
  <si>
    <t>KARP</t>
  </si>
  <si>
    <r>
      <t xml:space="preserve">**DVOŘÁČEK, V. – **JÁGR, M. – **KOTRBOVÁ-KOZAK, A. – CAPOUCHOVÁ, I. – **KONVALINA, P. – FAMĚRA, O. – **HLÁSNÁ-ČEPKOVÁ, P. Avenanthramides: Unique Bioactive Substances of Oat Grain in the Context of Cultivar, Cropping System, Weather Conditions and Other Grain Parameters. </t>
    </r>
    <r>
      <rPr>
        <i/>
        <sz val="11"/>
        <rFont val="Calibri"/>
        <family val="2"/>
        <charset val="238"/>
        <scheme val="minor"/>
      </rPr>
      <t xml:space="preserve">Plants-BASEL, </t>
    </r>
    <r>
      <rPr>
        <sz val="11"/>
        <rFont val="Calibri"/>
        <family val="2"/>
        <charset val="238"/>
        <scheme val="minor"/>
      </rPr>
      <t>2021, roč. 10, č. 11, s. 0-0. ISSN: 2223-7747.</t>
    </r>
  </si>
  <si>
    <t>KARP, KKBP</t>
  </si>
  <si>
    <t>bez AIS</t>
  </si>
  <si>
    <r>
      <t xml:space="preserve">POLÁKOVÁ, J. – HOLEC, J. – SOUKUP, J. Biomass production in farms in Less Favoured Areas: is it feasible to reconcile energy objectives with production and soil protection?. </t>
    </r>
    <r>
      <rPr>
        <i/>
        <sz val="11"/>
        <rFont val="Calibri"/>
        <family val="2"/>
        <charset val="238"/>
        <scheme val="minor"/>
      </rPr>
      <t xml:space="preserve">BIOMASS &amp; BIOENERGY, </t>
    </r>
    <r>
      <rPr>
        <sz val="11"/>
        <rFont val="Calibri"/>
        <family val="2"/>
        <charset val="238"/>
        <scheme val="minor"/>
      </rPr>
      <t>2021, roč. 148, č. May, s. 0-0. ISSN: 0961-9534.</t>
    </r>
  </si>
  <si>
    <r>
      <t xml:space="preserve">SMUTKA, L. – HINKE, J. – PULKRÁBEK, J. – KOTYZA, P. – **ZIELIŃSKA-CHMIELEWSKA, A. Disponibilní kapacity cukrovarů ve světě s důrazem na mimoevropský prostor. </t>
    </r>
    <r>
      <rPr>
        <i/>
        <sz val="11"/>
        <rFont val="Calibri"/>
        <family val="2"/>
        <charset val="238"/>
        <scheme val="minor"/>
      </rPr>
      <t xml:space="preserve">Listy cukrovarnické a řepařské, </t>
    </r>
    <r>
      <rPr>
        <sz val="11"/>
        <rFont val="Calibri"/>
        <family val="2"/>
        <charset val="238"/>
        <scheme val="minor"/>
      </rPr>
      <t>2021, roč. 137, č. 5-6, s. 218-223. ISSN: 1210-3306.</t>
    </r>
  </si>
  <si>
    <r>
      <t xml:space="preserve">PISARČIK, M. – HAKL, J. – SZABÓ, O. – HREVUŠOVÁ, Z. Efficacy of variable timing of Pythium oligandrum applications on red clover grown under field conditions. </t>
    </r>
    <r>
      <rPr>
        <i/>
        <sz val="11"/>
        <rFont val="Calibri"/>
        <family val="2"/>
        <charset val="238"/>
        <scheme val="minor"/>
      </rPr>
      <t xml:space="preserve">Crop Protection, </t>
    </r>
    <r>
      <rPr>
        <sz val="11"/>
        <rFont val="Calibri"/>
        <family val="2"/>
        <charset val="238"/>
        <scheme val="minor"/>
      </rPr>
      <t>2021, roč. 149, č. November, s. 0-0. ISSN: 0261-2194.</t>
    </r>
  </si>
  <si>
    <r>
      <t xml:space="preserve">**TIWARI, R. – REINHARDT PISKACKOVA, T. – **DEVKOTA, P. – **MULVANEY, M. – **FERRELL, J. – **LEON, R. Emergence patterns of winter and summer annual weeds in Ethiopian mustard (Brassica carinata) cropping system. </t>
    </r>
    <r>
      <rPr>
        <i/>
        <sz val="11"/>
        <rFont val="Calibri"/>
        <family val="2"/>
        <charset val="238"/>
        <scheme val="minor"/>
      </rPr>
      <t xml:space="preserve">Weed Science, </t>
    </r>
    <r>
      <rPr>
        <sz val="11"/>
        <rFont val="Calibri"/>
        <family val="2"/>
        <charset val="238"/>
        <scheme val="minor"/>
      </rPr>
      <t>2021, roč. 69, č. 4, s. 446-453. ISSN: 0043-1745.</t>
    </r>
  </si>
  <si>
    <t>Q1</t>
  </si>
  <si>
    <r>
      <t xml:space="preserve">SEN, M. – HAMOUZOVÁ, K. – MIKULKA, J. – BHARATI, R. – KOŠNAROVÁ, P. – HAMOUZ, P. – ROY, A. – SOUKUP, J. Enhanced metabolism and target gene overexpression confer resistance against acetolactate synthase-inhibiting herbicides in Bromus sterilis. </t>
    </r>
    <r>
      <rPr>
        <i/>
        <sz val="11"/>
        <rFont val="Calibri"/>
        <family val="2"/>
        <charset val="238"/>
        <scheme val="minor"/>
      </rPr>
      <t xml:space="preserve">PEST MANAGEMENT SCIENCE, </t>
    </r>
    <r>
      <rPr>
        <sz val="11"/>
        <rFont val="Calibri"/>
        <family val="2"/>
        <charset val="238"/>
        <scheme val="minor"/>
      </rPr>
      <t>2021, roč. 77, č. 4, s. 2122-2128. ISSN: 1526-498X.</t>
    </r>
  </si>
  <si>
    <r>
      <t xml:space="preserve">MELNIKOVOVÁ, I. – **RUSSO, D. – **FAIT, T. – KOLÁŘOVÁ, M. – TAUCHEN, J. – **KUSHNIRUK, N. – **FALABELLA, R. – **MILELLA, L. – FERNÁNDEZ CUSIMAMANI, E. Evaluation of the effect of Lepidium meyenii Walpers in infertile patients: A randomized, double-blind, placebo-controlled trial. </t>
    </r>
    <r>
      <rPr>
        <i/>
        <sz val="11"/>
        <rFont val="Calibri"/>
        <family val="2"/>
        <charset val="238"/>
        <scheme val="minor"/>
      </rPr>
      <t xml:space="preserve">PHYTOTHERAPY RESEARCH, </t>
    </r>
    <r>
      <rPr>
        <sz val="11"/>
        <rFont val="Calibri"/>
        <family val="2"/>
        <charset val="238"/>
        <scheme val="minor"/>
      </rPr>
      <t>2021, roč. 35, č. 11, s. 6359-6368. ISSN: 0951-418X.</t>
    </r>
  </si>
  <si>
    <r>
      <t xml:space="preserve">CAPOUCHOVÁ, I. – KOUŘIMSKÁ, L. – PAZDERŮ, K. – ŠKVOROVÁ, P. – BOŽIK, M. – **KONVALINA, P. – DVOŘÁK, P. – **DVOŘÁČEK, V. Fatty acid profile of new oat cultivars grown via organic and conventional farming. </t>
    </r>
    <r>
      <rPr>
        <i/>
        <sz val="11"/>
        <rFont val="Calibri"/>
        <family val="2"/>
        <charset val="238"/>
        <scheme val="minor"/>
      </rPr>
      <t xml:space="preserve">JOURNAL OF CEREAL SCIENCE, </t>
    </r>
    <r>
      <rPr>
        <sz val="11"/>
        <rFont val="Calibri"/>
        <family val="2"/>
        <charset val="238"/>
        <scheme val="minor"/>
      </rPr>
      <t>2021, roč. 98, č. March 2021, s. 0-0. ISSN: 0733-5210.</t>
    </r>
  </si>
  <si>
    <t>KARP, KKBP, KMVD</t>
  </si>
  <si>
    <r>
      <t xml:space="preserve">**ŻELAZNY, W. – **CHRPOVÁ, J. – HAMOUZ, P. Fusarium head blight detection from spectral measurements in a field phenotyping setting — A pre-registered study. </t>
    </r>
    <r>
      <rPr>
        <i/>
        <sz val="11"/>
        <rFont val="Calibri"/>
        <family val="2"/>
        <charset val="238"/>
        <scheme val="minor"/>
      </rPr>
      <t xml:space="preserve">Biosystems Engineering, </t>
    </r>
    <r>
      <rPr>
        <sz val="11"/>
        <rFont val="Calibri"/>
        <family val="2"/>
        <charset val="238"/>
        <scheme val="minor"/>
      </rPr>
      <t>2021, roč. 211, č. November, s. 97-113. ISSN: 1537-5110.</t>
    </r>
  </si>
  <si>
    <r>
      <t xml:space="preserve">**TIWARI, R. – REINHARDT PISKACKOVA, T. – **DEVKOTA, P. – **MULVANEY, M. – **FERRELL, J. – **LEON, R. Growing winter Brassica carinata as part of a diversified crop rotation for integrated weed management. </t>
    </r>
    <r>
      <rPr>
        <i/>
        <sz val="11"/>
        <rFont val="Calibri"/>
        <family val="2"/>
        <charset val="238"/>
        <scheme val="minor"/>
      </rPr>
      <t xml:space="preserve">Global Change Biology Bioenergy, </t>
    </r>
    <r>
      <rPr>
        <sz val="11"/>
        <rFont val="Calibri"/>
        <family val="2"/>
        <charset val="238"/>
        <scheme val="minor"/>
      </rPr>
      <t>2021, roč. 13, č. 3, s. 425-435. ISSN: 1757-1693.</t>
    </r>
  </si>
  <si>
    <t>D1</t>
  </si>
  <si>
    <r>
      <t xml:space="preserve">BEČKA, D. – BEČKOVÁ, L. – KUCHTOVÁ, P. – CIHLÁŘ, P. – PAZDERŮ, K. – MIKŠÍK, V. – VAŠÁK, J. Growth and yield of winter oilseed rape under strip-tillage compared to conventional tillage. </t>
    </r>
    <r>
      <rPr>
        <i/>
        <sz val="11"/>
        <rFont val="Calibri"/>
        <family val="2"/>
        <charset val="238"/>
        <scheme val="minor"/>
      </rPr>
      <t xml:space="preserve">Plant, Soil and Environment, </t>
    </r>
    <r>
      <rPr>
        <sz val="11"/>
        <rFont val="Calibri"/>
        <family val="2"/>
        <charset val="238"/>
        <scheme val="minor"/>
      </rPr>
      <t>2021, roč. 67, č. 2, s. 85-91. ISSN: 1214-1178.</t>
    </r>
  </si>
  <si>
    <r>
      <t xml:space="preserve">KUMAR, R. – MAZÁKOVÁ, J. – ALI, A. – **SUR, V. – SEN, M. – **BOLTON, M. – MAŇASOVÁ, M. – RYŠÁNEK, P. – ZOUHAR, M. Characterization of the molecular mechanisms of resistance against DMI fungicides in Cercospora beticola populations from the Czech Republic. </t>
    </r>
    <r>
      <rPr>
        <i/>
        <sz val="11"/>
        <rFont val="Calibri"/>
        <family val="2"/>
        <charset val="238"/>
        <scheme val="minor"/>
      </rPr>
      <t xml:space="preserve">Journal of Fungi, </t>
    </r>
    <r>
      <rPr>
        <sz val="11"/>
        <rFont val="Calibri"/>
        <family val="2"/>
        <charset val="238"/>
        <scheme val="minor"/>
      </rPr>
      <t>2021, roč. 7, č. 12, s. 0-0. ISSN: 2309-608X.</t>
    </r>
  </si>
  <si>
    <t>KARP, KOR</t>
  </si>
  <si>
    <r>
      <t xml:space="preserve">SEN, M. – HAMOUZOVÁ, K. – KOŠNAROVÁ, P. – ROY, A. – SOUKUP, J. Identification of the most suitable reference gene for gene expression studies with development and abiotic stress response in Bromus sterilis. </t>
    </r>
    <r>
      <rPr>
        <i/>
        <sz val="11"/>
        <rFont val="Calibri"/>
        <family val="2"/>
        <charset val="238"/>
        <scheme val="minor"/>
      </rPr>
      <t xml:space="preserve">Scientific Reports, </t>
    </r>
    <r>
      <rPr>
        <sz val="11"/>
        <rFont val="Calibri"/>
        <family val="2"/>
        <charset val="238"/>
        <scheme val="minor"/>
      </rPr>
      <t>2021, roč. 11, č. 1, s. 0-0. ISSN: 2045-2322.</t>
    </r>
  </si>
  <si>
    <r>
      <t xml:space="preserve">SEN, M. – HAMOUZOVÁ, K. – **MONDAL, S. – SOUKUP, J. Identification of the optimal codons for acetolactate synthase from weeds: an in-silico study. </t>
    </r>
    <r>
      <rPr>
        <i/>
        <sz val="11"/>
        <rFont val="Calibri"/>
        <family val="2"/>
        <charset val="238"/>
        <scheme val="minor"/>
      </rPr>
      <t xml:space="preserve">Plant, Soil and Environment, </t>
    </r>
    <r>
      <rPr>
        <sz val="11"/>
        <rFont val="Calibri"/>
        <family val="2"/>
        <charset val="238"/>
        <scheme val="minor"/>
      </rPr>
      <t>2021, roč. 67, č. 6, s. 331-336. ISSN: 1214-1178.</t>
    </r>
  </si>
  <si>
    <r>
      <t xml:space="preserve">HAKL, J. – **KUNZOVÁ, E. – TOCAUEROVÁ, Š. – **MENŠÍK, L. – **MRÁZKOVÁ, M. – **POZDÍŠEK, J. Impact of long-term manure and mineral fertilization on yield and nutritive value of lucerne (Medicago sativa) in relation to changes in canopy structure. </t>
    </r>
    <r>
      <rPr>
        <i/>
        <sz val="11"/>
        <rFont val="Calibri"/>
        <family val="2"/>
        <charset val="238"/>
        <scheme val="minor"/>
      </rPr>
      <t xml:space="preserve">European Journal of Agronomy, </t>
    </r>
    <r>
      <rPr>
        <sz val="11"/>
        <rFont val="Calibri"/>
        <family val="2"/>
        <charset val="238"/>
        <scheme val="minor"/>
      </rPr>
      <t>2021, roč. 123, č. February, s. 0-0. ISSN: 1161-0301.</t>
    </r>
  </si>
  <si>
    <r>
      <t xml:space="preserve">MUSIOLKOVÁ, M. – **HUSZÁR, P. – **NAVRÁTIL, M. – **ŠPUNDA, V. Impact of season, cloud cover, and air pollution on different spectral regions of ultraviolet and visible incident solar radiation at the surface. </t>
    </r>
    <r>
      <rPr>
        <i/>
        <sz val="11"/>
        <rFont val="Calibri"/>
        <family val="2"/>
        <charset val="238"/>
        <scheme val="minor"/>
      </rPr>
      <t xml:space="preserve">QUARTERLY JOURNAL OF THE ROYAL METEOROLOGICAL SOCIETY, </t>
    </r>
    <r>
      <rPr>
        <sz val="11"/>
        <rFont val="Calibri"/>
        <family val="2"/>
        <charset val="238"/>
        <scheme val="minor"/>
      </rPr>
      <t>2021, roč. 147, č. 738, s. 2834-2849. ISSN: 0035-9009.</t>
    </r>
  </si>
  <si>
    <r>
      <t xml:space="preserve">**MONDAL, S. – **MUKHOTY, S. – **KUNDU, H. – **GHOSH, S. – SEN, M. – **DAS, S. – **BROGI, S. In silico analysis of RNA-dependent RNA polymerase of the SARS-CoV-2 and therapeutic potential of existing antiviral drugs. </t>
    </r>
    <r>
      <rPr>
        <i/>
        <sz val="11"/>
        <rFont val="Calibri"/>
        <family val="2"/>
        <charset val="238"/>
        <scheme val="minor"/>
      </rPr>
      <t xml:space="preserve">COMPUTERS IN BIOLOGY AND MEDICINE, </t>
    </r>
    <r>
      <rPr>
        <sz val="11"/>
        <rFont val="Calibri"/>
        <family val="2"/>
        <charset val="238"/>
        <scheme val="minor"/>
      </rPr>
      <t>2021, roč. 135, č. August, s. 0-0. ISSN: 0010-4825.</t>
    </r>
  </si>
  <si>
    <r>
      <t xml:space="preserve">**SUR, V. – SEN, M. – **KOMRSKOVA, K. In Silico Identification and Validation of Organic Triazole Based Ligands as Potential Inhibitory Drug Compounds of SARS-CoV-2 Main Protease. </t>
    </r>
    <r>
      <rPr>
        <i/>
        <sz val="11"/>
        <rFont val="Calibri"/>
        <family val="2"/>
        <charset val="238"/>
        <scheme val="minor"/>
      </rPr>
      <t xml:space="preserve">Molecules, </t>
    </r>
    <r>
      <rPr>
        <sz val="11"/>
        <rFont val="Calibri"/>
        <family val="2"/>
        <charset val="238"/>
        <scheme val="minor"/>
      </rPr>
      <t>2021, roč. 26, č. 20, s. 0-0. ISSN: 1420-3049.</t>
    </r>
  </si>
  <si>
    <r>
      <t xml:space="preserve">**VOLTR, V. – **WOLLNEROVÁ, J. – FUKSA, P. – **HRUŠKA, M. Influence of tillage on the production inputs, outputs, soil compaction and GHG emissions. </t>
    </r>
    <r>
      <rPr>
        <i/>
        <sz val="11"/>
        <rFont val="Calibri"/>
        <family val="2"/>
        <charset val="238"/>
        <scheme val="minor"/>
      </rPr>
      <t xml:space="preserve">Agriculture-BASEL, </t>
    </r>
    <r>
      <rPr>
        <sz val="11"/>
        <rFont val="Calibri"/>
        <family val="2"/>
        <charset val="238"/>
        <scheme val="minor"/>
      </rPr>
      <t>2021, roč. 11, č. 5, s. 0-0. ISSN: 2077-0472.</t>
    </r>
  </si>
  <si>
    <r>
      <t xml:space="preserve">**SPASOJEVIC, T. – **BROAD, G. – **SÄÄKSJÄRVI, I. – **SCHWARZ, M. – **ITO, M. – KORENKO, S. – **KLOPFSTEIN, S. Mind the Outgroup and Bare Branches in Total-Evidence Dating: a Case Study of Pimpliform Darwin Wasps (Hymenoptera, Ichneumonidae). </t>
    </r>
    <r>
      <rPr>
        <i/>
        <sz val="11"/>
        <rFont val="Calibri"/>
        <family val="2"/>
        <charset val="238"/>
        <scheme val="minor"/>
      </rPr>
      <t xml:space="preserve">SYSTEMATIC BIOLOGY, </t>
    </r>
    <r>
      <rPr>
        <sz val="11"/>
        <rFont val="Calibri"/>
        <family val="2"/>
        <charset val="238"/>
        <scheme val="minor"/>
      </rPr>
      <t>2021, roč. 70, č. 2, s. 322-339. ISSN: 1063-5157.</t>
    </r>
  </si>
  <si>
    <r>
      <t xml:space="preserve">TYŠER, L. – KOLÁŘOVÁ, M. Occurrence of native weed species on arable land - Effect of different environmental factors. </t>
    </r>
    <r>
      <rPr>
        <i/>
        <sz val="11"/>
        <rFont val="Calibri"/>
        <family val="2"/>
        <charset val="238"/>
        <scheme val="minor"/>
      </rPr>
      <t xml:space="preserve">Plant Protection Science  (Ochrana rostlin), </t>
    </r>
    <r>
      <rPr>
        <sz val="11"/>
        <rFont val="Calibri"/>
        <family val="2"/>
        <charset val="238"/>
        <scheme val="minor"/>
      </rPr>
      <t>2021, roč. 57, č. 2, s. 159-166. ISSN: 1212-2580.</t>
    </r>
  </si>
  <si>
    <r>
      <t xml:space="preserve">SATRANSKÝ, M. – FRAŇKOVÁ, A. – KUCHTOVÁ, P. – PAZDERŮ, K. – CAPOUCHOVÁ, I. Oil content and fatty acid profile of selected poppy (Papaver somniferum L.) landraces and modern cultivars. </t>
    </r>
    <r>
      <rPr>
        <i/>
        <sz val="11"/>
        <rFont val="Calibri"/>
        <family val="2"/>
        <charset val="238"/>
        <scheme val="minor"/>
      </rPr>
      <t xml:space="preserve">Plant, Soil and Environment, </t>
    </r>
    <r>
      <rPr>
        <sz val="11"/>
        <rFont val="Calibri"/>
        <family val="2"/>
        <charset val="238"/>
        <scheme val="minor"/>
      </rPr>
      <t>2021, roč. 67, č. 10, s. 579-587. ISSN: 1214-1178.</t>
    </r>
  </si>
  <si>
    <r>
      <t xml:space="preserve">**AL-MUEED, M. – CHAWDHERY, R. – **HARERA, E. – **ALHAZMI, R. – **MOBRAD, A. – **ALTHUNAYYAN, S. – **AL-WATHINANI, A. Potential of Community Volunteers in Flood Early Warning Dissemination: A Case Study of Bangladesh. </t>
    </r>
    <r>
      <rPr>
        <i/>
        <sz val="11"/>
        <rFont val="Calibri"/>
        <family val="2"/>
        <charset val="238"/>
        <scheme val="minor"/>
      </rPr>
      <t xml:space="preserve">International Journal of Environmental Research and Public Health, </t>
    </r>
    <r>
      <rPr>
        <sz val="11"/>
        <rFont val="Calibri"/>
        <family val="2"/>
        <charset val="238"/>
        <scheme val="minor"/>
      </rPr>
      <t>2021, roč. 18, č. 24, s. 0-0. ISSN: 1660-4601.</t>
    </r>
  </si>
  <si>
    <r>
      <t xml:space="preserve">HAKL, J. – PISARČIK, M. – FUKSA, P. – ŠANTRŮČEK, J. Potential of lucerne sowing rate to influence root development and its implications for field stand productivity. </t>
    </r>
    <r>
      <rPr>
        <i/>
        <sz val="11"/>
        <rFont val="Calibri"/>
        <family val="2"/>
        <charset val="238"/>
        <scheme val="minor"/>
      </rPr>
      <t xml:space="preserve">Grass and Forage Science, </t>
    </r>
    <r>
      <rPr>
        <sz val="11"/>
        <rFont val="Calibri"/>
        <family val="2"/>
        <charset val="238"/>
        <scheme val="minor"/>
      </rPr>
      <t>2021, roč. 76, č. 3, s. 378-389. ISSN: 0142-5242.</t>
    </r>
  </si>
  <si>
    <r>
      <t xml:space="preserve">SELLAMUTHU, G. – SHAN, A. - BÍLÝ, J. – SYNEK, J. – MODLINGER, R. – SEN, M. – CHAKRABORTY, A. – ROY, A. Reference Gene Selection for Normalizing Gene Expression in Ips Sexdentatus (Coleoptera: Curculionidae: Scolytinae) Under Different Experimental Conditions. </t>
    </r>
    <r>
      <rPr>
        <i/>
        <sz val="11"/>
        <rFont val="Calibri"/>
        <family val="2"/>
        <charset val="238"/>
        <scheme val="minor"/>
      </rPr>
      <t xml:space="preserve">Frontiers in Physiology, </t>
    </r>
    <r>
      <rPr>
        <sz val="11"/>
        <rFont val="Calibri"/>
        <family val="2"/>
        <charset val="238"/>
        <scheme val="minor"/>
      </rPr>
      <t>2021, roč. 12, č. October, s. 1-18. ISSN: 1664-042X.</t>
    </r>
  </si>
  <si>
    <r>
      <t xml:space="preserve">DVOŘÁK, M. – SMUTKA, L. – **KRAJČÍROVÁ, R. – **KÁDEKOVÁ, Z. – PULKRÁBEK, J. Slovenské cukrovary v procesu transformace Evropského trhu s cukrem. </t>
    </r>
    <r>
      <rPr>
        <i/>
        <sz val="11"/>
        <rFont val="Calibri"/>
        <family val="2"/>
        <charset val="238"/>
        <scheme val="minor"/>
      </rPr>
      <t xml:space="preserve">Listy cukrovarnické a řepařské, </t>
    </r>
    <r>
      <rPr>
        <sz val="11"/>
        <rFont val="Calibri"/>
        <family val="2"/>
        <charset val="238"/>
        <scheme val="minor"/>
      </rPr>
      <t>2021, roč. 137, č. 12, s. 426-431. ISSN: 1210-3306.</t>
    </r>
  </si>
  <si>
    <r>
      <t xml:space="preserve">MUNTEAN, N. – CHAWDHERY, R. – POTOPOVÁ, V. – TÜRKOTT, L. The ability of CROPGRO-Tomato model to simulate the growth characteristics of Thomas F1 tomato cultivar grown under open field conditions. </t>
    </r>
    <r>
      <rPr>
        <i/>
        <sz val="11"/>
        <rFont val="Calibri"/>
        <family val="2"/>
        <charset val="238"/>
        <scheme val="minor"/>
      </rPr>
      <t xml:space="preserve">JOURNAL OF AGRICULTURAL SCIENCE, </t>
    </r>
    <r>
      <rPr>
        <sz val="11"/>
        <rFont val="Calibri"/>
        <family val="2"/>
        <charset val="238"/>
        <scheme val="minor"/>
      </rPr>
      <t>2021, roč. 159, č. 7-8, s. 473-487. ISSN: 0021-8596.</t>
    </r>
  </si>
  <si>
    <r>
      <t xml:space="preserve">POTOPOVÁ, V. – TÜRKOTT, L. – MUSIOLKOVÁ, M. – MOŽNÝ, M. – **LHOTKA, O. The compound nature of soil temperature anomalies at various depths in the Czech Republic. </t>
    </r>
    <r>
      <rPr>
        <i/>
        <sz val="11"/>
        <rFont val="Calibri"/>
        <family val="2"/>
        <charset val="238"/>
        <scheme val="minor"/>
      </rPr>
      <t xml:space="preserve">Theoretical and Applied Climatology, </t>
    </r>
    <r>
      <rPr>
        <sz val="11"/>
        <rFont val="Calibri"/>
        <family val="2"/>
        <charset val="238"/>
        <scheme val="minor"/>
      </rPr>
      <t>2021, roč. 146, č. 3-4, s. 1257-1275. ISSN: 0177-798X.</t>
    </r>
  </si>
  <si>
    <r>
      <t xml:space="preserve">VACEK, T. – SMUTKA, L. – PULKRÁBEK, J. – KOTYZA, P. Tři dekády v oblasti konkurenceschopnosti a produktivity českého obchodu s cukrem. </t>
    </r>
    <r>
      <rPr>
        <i/>
        <sz val="11"/>
        <rFont val="Calibri"/>
        <family val="2"/>
        <charset val="238"/>
        <scheme val="minor"/>
      </rPr>
      <t xml:space="preserve">Listy cukrovarnické a řepařské, </t>
    </r>
    <r>
      <rPr>
        <sz val="11"/>
        <rFont val="Calibri"/>
        <family val="2"/>
        <charset val="238"/>
        <scheme val="minor"/>
      </rPr>
      <t>2021, roč. 137, č. 7-8, s. 283-290. ISSN: 1210-3306.</t>
    </r>
  </si>
  <si>
    <r>
      <t xml:space="preserve">POTOPOVÁ, V. – **LHOTKA, O. – MOŽNÝ, M. – MUSIOLKOVÁ, M. Vulnerability of hop-yields due to compound drought and heat events over European key-hop regions. </t>
    </r>
    <r>
      <rPr>
        <i/>
        <sz val="11"/>
        <rFont val="Calibri"/>
        <family val="2"/>
        <charset val="238"/>
        <scheme val="minor"/>
      </rPr>
      <t xml:space="preserve">INTERNATIONAL JOURNAL OF CLIMATOLOGY, </t>
    </r>
    <r>
      <rPr>
        <sz val="11"/>
        <rFont val="Calibri"/>
        <family val="2"/>
        <charset val="238"/>
        <scheme val="minor"/>
      </rPr>
      <t>2021, roč. 41, č. S1, s. 2136-2158. ISSN: 0899-8418.</t>
    </r>
  </si>
  <si>
    <r>
      <t xml:space="preserve">KOTYZA, P. – SMUTKA, L. – **CZECH, K. – **WIELECHOWSKI, M. – PULKRÁBEK, J. Vývoj ceny cukru na pozadí pandemie COVID-19. </t>
    </r>
    <r>
      <rPr>
        <i/>
        <sz val="11"/>
        <rFont val="Calibri"/>
        <family val="2"/>
        <charset val="238"/>
        <scheme val="minor"/>
      </rPr>
      <t xml:space="preserve">Listy cukrovarnické a řepařské, </t>
    </r>
    <r>
      <rPr>
        <sz val="11"/>
        <rFont val="Calibri"/>
        <family val="2"/>
        <charset val="238"/>
        <scheme val="minor"/>
      </rPr>
      <t>2021, roč. 137, č. 3, s. 121-127. ISSN: 1210-3306.</t>
    </r>
  </si>
  <si>
    <r>
      <t xml:space="preserve">TYŠER, L. – KOLÁŘOVÁ, M. – TULAČKA, O. – HAMOUZ, P. Weed vegetation in conventional and organic farming in West Bohemia (Czech Republic). </t>
    </r>
    <r>
      <rPr>
        <i/>
        <sz val="11"/>
        <rFont val="Calibri"/>
        <family val="2"/>
        <charset val="238"/>
        <scheme val="minor"/>
      </rPr>
      <t xml:space="preserve">Plant, Soil and Environment, </t>
    </r>
    <r>
      <rPr>
        <sz val="11"/>
        <rFont val="Calibri"/>
        <family val="2"/>
        <charset val="238"/>
        <scheme val="minor"/>
      </rPr>
      <t>2021, roč. 67, č. 7, s. 376-382. ISSN: 1214-1178.</t>
    </r>
  </si>
  <si>
    <r>
      <t xml:space="preserve">PULKRÁBEK, J. – BRINAR, J. – **JAVOR, T. – DVOŘÁK, P. – BEČKOVÁ, L. – KUCHTOVÁ, P. – **HUBÁČKOVÁ, J. Zkušenosti s variabilním přihnojením cukrové řepy. </t>
    </r>
    <r>
      <rPr>
        <i/>
        <sz val="11"/>
        <rFont val="Calibri"/>
        <family val="2"/>
        <charset val="238"/>
        <scheme val="minor"/>
      </rPr>
      <t xml:space="preserve">Listy cukrovarnické a řepařské, </t>
    </r>
    <r>
      <rPr>
        <sz val="11"/>
        <rFont val="Calibri"/>
        <family val="2"/>
        <charset val="238"/>
        <scheme val="minor"/>
      </rPr>
      <t>2021, roč. 137, č. 5-6, s. 184-193. ISSN: 1210-3306.</t>
    </r>
  </si>
  <si>
    <t>ASARE,MO. - SZABO, O - AFRIYIE, JO. Chemical properties and magnetic susceptibility as proxy indicators of past settlement activities on contemporary arable soil in the Czech Republic. Geoderma Regional, 2021, roč. 24, č. mar. ISSN: 2352-0094.</t>
  </si>
  <si>
    <r>
      <t xml:space="preserve">MERCL, F. – KOŠNÁŘ, Z. – MARŠÍK, P. – VOJTÍŠEK, M. – **DUŠEK, J. – SZÁKOVÁ, J. – TLUSTOŠ, P.  Pyrolysis of biosolids as an effective tool to reduce the uptake of pharmaceuticals by plants. </t>
    </r>
    <r>
      <rPr>
        <i/>
        <sz val="11"/>
        <rFont val="Calibri"/>
        <family val="2"/>
        <charset val="238"/>
        <scheme val="minor"/>
      </rPr>
      <t xml:space="preserve">Journal of Hazardous Materials, </t>
    </r>
    <r>
      <rPr>
        <sz val="11"/>
        <rFont val="Calibri"/>
        <family val="2"/>
        <charset val="238"/>
        <scheme val="minor"/>
      </rPr>
      <t>2021, roč. 405, č. mar, s. 1-12. ISSN: 0304-3894.</t>
    </r>
  </si>
  <si>
    <t>KAVR, KKBP</t>
  </si>
  <si>
    <r>
      <t xml:space="preserve">ZEMANOVÁ, V. – PAVLÍKOVÁ, D. – HNILIČKA, F. – PAVLÍK, M. – ZÁMEČNÍKOVÁ, H. – HLAVSA, T. A comparison of the photosynthesis response to arsenic stress in two Pteris cretica ferns. </t>
    </r>
    <r>
      <rPr>
        <i/>
        <sz val="11"/>
        <rFont val="Calibri"/>
        <family val="2"/>
        <charset val="238"/>
        <scheme val="minor"/>
      </rPr>
      <t xml:space="preserve">Photosynthetica, </t>
    </r>
    <r>
      <rPr>
        <sz val="11"/>
        <rFont val="Calibri"/>
        <family val="2"/>
        <charset val="238"/>
        <scheme val="minor"/>
      </rPr>
      <t>2021, roč. 59, č. 1, s. 228-236. ISSN: 0300-3604.</t>
    </r>
  </si>
  <si>
    <t>KAVR, KBFR</t>
  </si>
  <si>
    <r>
      <t xml:space="preserve">VELECHOVSKÝ, J. – MALÍK, M. – KAPLAN, L. – TLUSTOŠ, P. Application of individual digestate forms for the improvement of hemp production. </t>
    </r>
    <r>
      <rPr>
        <i/>
        <sz val="11"/>
        <rFont val="Calibri"/>
        <family val="2"/>
        <charset val="238"/>
        <scheme val="minor"/>
      </rPr>
      <t xml:space="preserve">Agriculture-BASEL, </t>
    </r>
    <r>
      <rPr>
        <sz val="11"/>
        <rFont val="Calibri"/>
        <family val="2"/>
        <charset val="238"/>
        <scheme val="minor"/>
      </rPr>
      <t>2021, roč. 11, č. 11, s. 1-16. ISSN: 2077-0472.</t>
    </r>
  </si>
  <si>
    <t>KAVR</t>
  </si>
  <si>
    <r>
      <t xml:space="preserve">POPOV, M. – ZEMANOVÁ, V. – **SÁCKÝ, J. – **PAVLÍK, M. – **LEONHARDT, T. – **MATOUŠEK, T. – **KAŇA, A. – PAVLÍKOVÁ, D. – **KOTRBA, P. Arsenic accumulation and speciation in two cultivars of Pteris cretica L. and characterization of arsenate reductase PcACR2 and arsenite transporter PcACR3 genes in the hyperaccumulating cv. Albo-lineata. </t>
    </r>
    <r>
      <rPr>
        <i/>
        <sz val="11"/>
        <rFont val="Calibri"/>
        <family val="2"/>
        <charset val="238"/>
        <scheme val="minor"/>
      </rPr>
      <t xml:space="preserve">Ecotoxicology and Environmental Safety, </t>
    </r>
    <r>
      <rPr>
        <sz val="11"/>
        <rFont val="Calibri"/>
        <family val="2"/>
        <charset val="238"/>
        <scheme val="minor"/>
      </rPr>
      <t>2021, roč. 216, č. N, s. 1-13. ISSN: 0147-6513.</t>
    </r>
  </si>
  <si>
    <r>
      <t xml:space="preserve">**SKÁLA, J. – BOAHEN, F. – SZÁKOVÁ, J. – **VÁCHA, R. – TLUSTOŠ, P. Arsenic and lead in soil: impacts on element mobility and bioaccessibility. </t>
    </r>
    <r>
      <rPr>
        <i/>
        <sz val="11"/>
        <rFont val="Calibri"/>
        <family val="2"/>
        <charset val="238"/>
        <scheme val="minor"/>
      </rPr>
      <t xml:space="preserve">ENVIRONMENTAL GEOCHEMISTRY AND HEALTH, </t>
    </r>
    <r>
      <rPr>
        <sz val="11"/>
        <rFont val="Calibri"/>
        <family val="2"/>
        <charset val="238"/>
        <scheme val="minor"/>
      </rPr>
      <t>2021, roč. neuvedeno, č. neuvedeno, s. 1-17. ISSN: 0269-4042.</t>
    </r>
  </si>
  <si>
    <r>
      <t xml:space="preserve">ZEMANOVÁ, V. – PAVLÍKOVÁ, D. – HNILIČKA, F. – PAVLÍK, M. Arsenic toxicity-induced physiological and metabolic changes in the shoots of Pteris cretica and Spinacia oleracea. </t>
    </r>
    <r>
      <rPr>
        <i/>
        <sz val="11"/>
        <rFont val="Calibri"/>
        <family val="2"/>
        <charset val="238"/>
        <scheme val="minor"/>
      </rPr>
      <t xml:space="preserve">Plants-BASEL, </t>
    </r>
    <r>
      <rPr>
        <sz val="11"/>
        <rFont val="Calibri"/>
        <family val="2"/>
        <charset val="238"/>
        <scheme val="minor"/>
      </rPr>
      <t>2021, roč. 10, č. 10, s. 1-19. ISSN: 2223-7747.</t>
    </r>
  </si>
  <si>
    <r>
      <t xml:space="preserve">PRAČKE, K. – SZÁKOVÁ, J. – TLUSTOŠ, P. Biochar applications enhance the phytoextraction potential of Salix smithiana [Willd.] (willow) in heavily contaminated soil: potential for a sustainable remediation method?. </t>
    </r>
    <r>
      <rPr>
        <i/>
        <sz val="11"/>
        <rFont val="Calibri"/>
        <family val="2"/>
        <charset val="238"/>
        <scheme val="minor"/>
      </rPr>
      <t xml:space="preserve">JOURNAL OF SOILS AND SEDIMENTS, </t>
    </r>
    <r>
      <rPr>
        <sz val="11"/>
        <rFont val="Calibri"/>
        <family val="2"/>
        <charset val="238"/>
        <scheme val="minor"/>
      </rPr>
      <t>2021, roč. neuvedeno, č. neuvedeno, s. 1-11. ISSN: 1439-0108.</t>
    </r>
  </si>
  <si>
    <r>
      <t xml:space="preserve">GARI, B. – HANČ, A. – ŠVEHLA, P. – MÍCHAL, P. – CHANE, A. – **NIGUSSIE, A. Carbon dioxide and methane emissions during the composting and vermicomposting of sewage sludge under the effect of different proportions of straw pellets. </t>
    </r>
    <r>
      <rPr>
        <i/>
        <sz val="11"/>
        <rFont val="Calibri"/>
        <family val="2"/>
        <charset val="238"/>
        <scheme val="minor"/>
      </rPr>
      <t xml:space="preserve">Atmosphere, </t>
    </r>
    <r>
      <rPr>
        <sz val="11"/>
        <rFont val="Calibri"/>
        <family val="2"/>
        <charset val="238"/>
        <scheme val="minor"/>
      </rPr>
      <t>2021, roč. 12, č. 11, s. 1-13. ISSN: 2073-4433.</t>
    </r>
  </si>
  <si>
    <r>
      <t xml:space="preserve">HAILEGNAW NIGUSS, S. – MERCL, F. – KULHÁNEK, M. – SZÁKOVÁ, J. – TLUSTOŠ, P. Co-application of high temperature biochar with 3,4-dimethylpyrazole-phosphate treated ammonium sulphate improves nitrogen use efficiency in maize. </t>
    </r>
    <r>
      <rPr>
        <i/>
        <sz val="11"/>
        <rFont val="Calibri"/>
        <family val="2"/>
        <charset val="238"/>
        <scheme val="minor"/>
      </rPr>
      <t xml:space="preserve">Scientific Reports, </t>
    </r>
    <r>
      <rPr>
        <sz val="11"/>
        <rFont val="Calibri"/>
        <family val="2"/>
        <charset val="238"/>
        <scheme val="minor"/>
      </rPr>
      <t>2021, roč. 11, č. 5711, s. 1-13. ISSN: 2045-2322.</t>
    </r>
  </si>
  <si>
    <r>
      <t xml:space="preserve">KEBEDE, M. – **NEBIYU, A. – **ELIAS, E. – **BERECHA, G. Combined use of organic and inorganic nutrient sources improved maize productivity and soil fertility in southwestern Ethiopia. </t>
    </r>
    <r>
      <rPr>
        <i/>
        <sz val="11"/>
        <rFont val="Calibri"/>
        <family val="2"/>
        <charset val="238"/>
        <scheme val="minor"/>
      </rPr>
      <t xml:space="preserve">International Journal of Plant Production, </t>
    </r>
    <r>
      <rPr>
        <sz val="11"/>
        <rFont val="Calibri"/>
        <family val="2"/>
        <charset val="238"/>
        <scheme val="minor"/>
      </rPr>
      <t>2021, roč. 15, č. 3, s. 407-418. ISSN: 1735-6814.</t>
    </r>
  </si>
  <si>
    <r>
      <t xml:space="preserve">SEDLÁŘ, O. – BALÍK, J. – KULHÁNEK, M. – ČERNÝ, J. – MATĚCHOVÁ, M. – SURAN, P. Crop sulfur status in relation to soil sulfur determined using anion exchange membranes and Mehlich 3. </t>
    </r>
    <r>
      <rPr>
        <i/>
        <sz val="11"/>
        <rFont val="Calibri"/>
        <family val="2"/>
        <charset val="238"/>
        <scheme val="minor"/>
      </rPr>
      <t xml:space="preserve">JOURNAL OF PLANT NUTRITION, </t>
    </r>
    <r>
      <rPr>
        <sz val="11"/>
        <rFont val="Calibri"/>
        <family val="2"/>
        <charset val="238"/>
        <scheme val="minor"/>
      </rPr>
      <t>2021, roč. 44, č. 11, s. 1563-1570. ISSN: 0190-4167.</t>
    </r>
  </si>
  <si>
    <r>
      <t xml:space="preserve">**NIGUSSIE, A. – GARI, B. – **AHMED, M. – **MAMUYE, M. – **AMBAW, G. – **BERHIUN, G. – **BIRESAW, A. – **ATICHO, A. Effect of microbial inoculation on nutrient turnover and lignocellulose degradation during composting: A meta-analysis. </t>
    </r>
    <r>
      <rPr>
        <i/>
        <sz val="11"/>
        <rFont val="Calibri"/>
        <family val="2"/>
        <charset val="238"/>
        <scheme val="minor"/>
      </rPr>
      <t xml:space="preserve">Waste Management, </t>
    </r>
    <r>
      <rPr>
        <sz val="11"/>
        <rFont val="Calibri"/>
        <family val="2"/>
        <charset val="238"/>
        <scheme val="minor"/>
      </rPr>
      <t>2021, roč. 125, č. APR 15 2021, s. 220-234. ISSN: 0956-053X.</t>
    </r>
  </si>
  <si>
    <r>
      <t xml:space="preserve">SURAN, P. – KULHÁNEK, M. – BALÍK, J. – ČERNÝ, J. – SEDLÁŘ, O. Evaluation of soil S pools under 23 years of maize monoculture. </t>
    </r>
    <r>
      <rPr>
        <i/>
        <sz val="11"/>
        <rFont val="Calibri"/>
        <family val="2"/>
        <charset val="238"/>
        <scheme val="minor"/>
      </rPr>
      <t xml:space="preserve">Agronomy, </t>
    </r>
    <r>
      <rPr>
        <sz val="11"/>
        <rFont val="Calibri"/>
        <family val="2"/>
        <charset val="238"/>
        <scheme val="minor"/>
      </rPr>
      <t>2021, roč. 11, č. 12, s. 1-19. ISSN: 2073-4395.</t>
    </r>
  </si>
  <si>
    <r>
      <t xml:space="preserve">SLOUP, V. – JANKOVSKÁ, I. – SZÁKOVÁ, J. – KAREŠOVÁ, V. – LANKOVÁ, S. – SLOUP, S. – LANGROVÁ, I. Excretion of dietary zinc in mammals (rats) fed overdoses of zinc lactate and infected with tapeworms. </t>
    </r>
    <r>
      <rPr>
        <i/>
        <sz val="11"/>
        <rFont val="Calibri"/>
        <family val="2"/>
        <charset val="238"/>
        <scheme val="minor"/>
      </rPr>
      <t xml:space="preserve">Helminthologia, </t>
    </r>
    <r>
      <rPr>
        <sz val="11"/>
        <rFont val="Calibri"/>
        <family val="2"/>
        <charset val="238"/>
        <scheme val="minor"/>
      </rPr>
      <t>2021, roč. 58, č. 4, s. 339-345. ISSN: 0440-6605.</t>
    </r>
  </si>
  <si>
    <t>KAVR, KZR</t>
  </si>
  <si>
    <r>
      <t xml:space="preserve">**JAKLOVÁ DYTRTOVÁ DOC. RNDR. PHDR. ING.,PH.D., J. – **MOSLOVA, K. – JAKL, M. – **SIRÉN, H. – **RIEKKOLA, M. Fluorescein isothiocyanate stability in different solvents. </t>
    </r>
    <r>
      <rPr>
        <i/>
        <sz val="11"/>
        <rFont val="Calibri"/>
        <family val="2"/>
        <charset val="238"/>
        <scheme val="minor"/>
      </rPr>
      <t xml:space="preserve">MONATSHEFTE FUR CHEMIE, </t>
    </r>
    <r>
      <rPr>
        <sz val="11"/>
        <rFont val="Calibri"/>
        <family val="2"/>
        <charset val="238"/>
        <scheme val="minor"/>
      </rPr>
      <t>2021, roč. 152, č. 11, s. 1299-1306. ISSN: 0026-9247.</t>
    </r>
  </si>
  <si>
    <r>
      <t xml:space="preserve">SEDLÁKOVÁ, M. – SZÁKOVÁ, J. – **LHOTKA, M. – HAILEGNAW NIGUSS, S. – HOLEČKOVÁ, Z. – PRAČKE, K. – ROBLEDO MAHON, T. – TLUSTOŠ, P. Changes in soil carbon and nitrogen accessibility with the application of biochars with different morphological and physical characteristics. </t>
    </r>
    <r>
      <rPr>
        <i/>
        <sz val="11"/>
        <rFont val="Calibri"/>
        <family val="2"/>
        <charset val="238"/>
        <scheme val="minor"/>
      </rPr>
      <t xml:space="preserve">JOURNAL OF SOILS AND SEDIMENTS, </t>
    </r>
    <r>
      <rPr>
        <sz val="11"/>
        <rFont val="Calibri"/>
        <family val="2"/>
        <charset val="238"/>
        <scheme val="minor"/>
      </rPr>
      <t>2021, roč. 21, č. 4, s. 1644-1658. ISSN: 1439-0108.</t>
    </r>
  </si>
  <si>
    <r>
      <t xml:space="preserve">**STIBOROVÁ, H. – **KRAČMAROVÁ, M. – **VESELÁ, T. – **BIESIEKIERSKA, M. – ČERNÝ, J. – BALÍK, J. – **DEMNEROVÁ, K. Impact of long-term manure and sewage sludge application to soil as organic fertilizer on the Incidence of pathogenic microorganisms and antibiotic resistance genes. </t>
    </r>
    <r>
      <rPr>
        <i/>
        <sz val="11"/>
        <rFont val="Calibri"/>
        <family val="2"/>
        <charset val="238"/>
        <scheme val="minor"/>
      </rPr>
      <t xml:space="preserve">Agronomy, </t>
    </r>
    <r>
      <rPr>
        <sz val="11"/>
        <rFont val="Calibri"/>
        <family val="2"/>
        <charset val="238"/>
        <scheme val="minor"/>
      </rPr>
      <t>2021, roč. 11, č. 7, s. 1-13. ISSN: 2073-4395.</t>
    </r>
  </si>
  <si>
    <r>
      <t xml:space="preserve">BARTOŠOVÁ, B. – **BARTOŠOVÁ, T. – SZÁKOVÁ, J. – **WIPLER, J. – KOŠNÁŘ, Z. – NAJMANOVÁ, J. – TLUSTOŠ, P. Inorganic and organic pollutant levels in soil and vegetation of a medium-sized urban area. </t>
    </r>
    <r>
      <rPr>
        <i/>
        <sz val="11"/>
        <rFont val="Calibri"/>
        <family val="2"/>
        <charset val="238"/>
        <scheme val="minor"/>
      </rPr>
      <t xml:space="preserve">Polish Journal of Environmental Studies, </t>
    </r>
    <r>
      <rPr>
        <sz val="11"/>
        <rFont val="Calibri"/>
        <family val="2"/>
        <charset val="238"/>
        <scheme val="minor"/>
      </rPr>
      <t>2021, roč. 30, č. 5, s. 4425-4435. ISSN: 1230-1485.</t>
    </r>
  </si>
  <si>
    <r>
      <t xml:space="preserve">BOUČEK, J. – KULHÁNEK, M. – **KOŠNÁR, Z. – PODHORECKÁ, K. – OBERGRUBER, M. – HÖNIG, V. – SZÁKOVÁ, J. – **BEESLEY, L. – BERCHOVÁ, K. – OMARA-OJUNGU, C. – HLAVSA, T. – TRAKAL, L. Is Bacillus amyloliquefaciens inoculation effective for the enhancement of soil and plant nutrient status and fruit quality of Solanum lycopersicum L. in the presence of composted organic fertilisers?. </t>
    </r>
    <r>
      <rPr>
        <i/>
        <sz val="11"/>
        <rFont val="Calibri"/>
        <family val="2"/>
        <charset val="238"/>
        <scheme val="minor"/>
      </rPr>
      <t xml:space="preserve">Archives of Agronomy and Soil Science, </t>
    </r>
    <r>
      <rPr>
        <sz val="11"/>
        <rFont val="Calibri"/>
        <family val="2"/>
        <charset val="238"/>
        <scheme val="minor"/>
      </rPr>
      <t>2021, roč. , č. sep, s. 1-15. ISSN: 0365-0340.</t>
    </r>
  </si>
  <si>
    <t>KAVR, KCh</t>
  </si>
  <si>
    <r>
      <t xml:space="preserve">**WAKWEYA, T. – **NIGUSSIE, A. – **WORKU, G. – **BIRESAW, A. – **ATICHO, A. – **HIRKO, O. – **AMBAW, G. – KEBEDE, M. – GARI, B. – **AHMED, M. Long-term effects of bone char and lignocellulosic biochar-based soil amendments on phosphorus adsorption-desorption and crop yield in low-input acidic soils. </t>
    </r>
    <r>
      <rPr>
        <i/>
        <sz val="11"/>
        <rFont val="Calibri"/>
        <family val="2"/>
        <charset val="238"/>
        <scheme val="minor"/>
      </rPr>
      <t xml:space="preserve">SOIL USE AND MANAGEMENT, </t>
    </r>
    <r>
      <rPr>
        <sz val="11"/>
        <rFont val="Calibri"/>
        <family val="2"/>
        <charset val="238"/>
        <scheme val="minor"/>
      </rPr>
      <t>2021, roč. neuvedeno, č. neuvedeno, s. 1-11. ISSN: 0266-0032.</t>
    </r>
  </si>
  <si>
    <r>
      <t xml:space="preserve">**KOVAČ, I. – JAKL, M. – **ŠOLÍNOVÁ, V. – **KONÁŠOVÁ, R. – **KAŠIČKA, V. – **JAKLOVÁ DYTRTOVÁ, J. Micellar electrokinetic chromatography in the determination of triazoles in fruit peel. </t>
    </r>
    <r>
      <rPr>
        <i/>
        <sz val="11"/>
        <rFont val="Calibri"/>
        <family val="2"/>
        <charset val="238"/>
        <scheme val="minor"/>
      </rPr>
      <t xml:space="preserve">Journal of Chromatography A, </t>
    </r>
    <r>
      <rPr>
        <sz val="11"/>
        <rFont val="Calibri"/>
        <family val="2"/>
        <charset val="238"/>
        <scheme val="minor"/>
      </rPr>
      <t>2021, roč. 1652, č. 462385, s. 1-11. ISSN: 0021-9673.</t>
    </r>
  </si>
  <si>
    <r>
      <t xml:space="preserve">MALÍK, M. – VELECHOVSKÝ, J. – TLUSTOŠ, P. Natural pentacyclic triterpenoid acids potentially useful as biocompatible nanocarriers. </t>
    </r>
    <r>
      <rPr>
        <i/>
        <sz val="11"/>
        <rFont val="Calibri"/>
        <family val="2"/>
        <charset val="238"/>
        <scheme val="minor"/>
      </rPr>
      <t xml:space="preserve">Fitoterapia, </t>
    </r>
    <r>
      <rPr>
        <sz val="11"/>
        <rFont val="Calibri"/>
        <family val="2"/>
        <charset val="238"/>
        <scheme val="minor"/>
      </rPr>
      <t>2021, roč. 151, č. 104845, s. 1-12. ISSN: 0367-326X.</t>
    </r>
  </si>
  <si>
    <r>
      <t xml:space="preserve">KOŠNÁŘ, Z. – MERCL, F. – CHANE, A. – PIERDONA, L. – MÍCHAL, P. – TLUSTOŠ, P. Occurrence of synthetic polycyclic and nitro musk compounds in sewage sludge from municipal wastewater treatment plants. </t>
    </r>
    <r>
      <rPr>
        <i/>
        <sz val="11"/>
        <rFont val="Calibri"/>
        <family val="2"/>
        <charset val="238"/>
        <scheme val="minor"/>
      </rPr>
      <t xml:space="preserve">Science of the Total Environment, </t>
    </r>
    <r>
      <rPr>
        <sz val="11"/>
        <rFont val="Calibri"/>
        <family val="2"/>
        <charset val="238"/>
        <scheme val="minor"/>
      </rPr>
      <t>2021, roč. 801, č. 149777, s. 1-10. ISSN: 0048-9697.</t>
    </r>
  </si>
  <si>
    <r>
      <t xml:space="preserve">**MURILLO, J. – **VILLEGAS, L. – ULLOA MURILLO, L. – **RODRÍGUEZ, A. Recent trends on omics and bioinformatics approaches to study SARS-CoV-2: A bibliometric analysis and mini-review. </t>
    </r>
    <r>
      <rPr>
        <i/>
        <sz val="11"/>
        <rFont val="Calibri"/>
        <family val="2"/>
        <charset val="238"/>
        <scheme val="minor"/>
      </rPr>
      <t xml:space="preserve">COMPUTERS IN BIOLOGY AND MEDICINE, </t>
    </r>
    <r>
      <rPr>
        <sz val="11"/>
        <rFont val="Calibri"/>
        <family val="2"/>
        <charset val="238"/>
        <scheme val="minor"/>
      </rPr>
      <t>2021, roč. 128, č. 104162, s. 1-8. ISSN: 0010-4825.</t>
    </r>
  </si>
  <si>
    <r>
      <t xml:space="preserve">PAUL, C. – **MONIDIPTA, S. – SZÁKOVÁ, J. – **CHANDRA, S. – TLUSTOŠ, P. Response of some characteristics of selected beneficial soil microorganisms under different potassium fertilizer applications. </t>
    </r>
    <r>
      <rPr>
        <i/>
        <sz val="11"/>
        <rFont val="Calibri"/>
        <family val="2"/>
        <charset val="238"/>
        <scheme val="minor"/>
      </rPr>
      <t xml:space="preserve">International Agrophysics, </t>
    </r>
    <r>
      <rPr>
        <sz val="11"/>
        <rFont val="Calibri"/>
        <family val="2"/>
        <charset val="238"/>
        <scheme val="minor"/>
      </rPr>
      <t>2021, roč. 35, č. 3, s. 289-299. ISSN: 0236-8722.</t>
    </r>
  </si>
  <si>
    <r>
      <t xml:space="preserve">JAKL, M. – **ĆAVAR, Z. – **KOVAČ, I. – **BĚLONOŽNÍKOVÁ, K. – **JAKLOVÁ DYTRTOVÁ, J. Side effects of triazoles on treated crops. </t>
    </r>
    <r>
      <rPr>
        <i/>
        <sz val="11"/>
        <rFont val="Calibri"/>
        <family val="2"/>
        <charset val="238"/>
        <scheme val="minor"/>
      </rPr>
      <t xml:space="preserve">Chemosphere, </t>
    </r>
    <r>
      <rPr>
        <sz val="11"/>
        <rFont val="Calibri"/>
        <family val="2"/>
        <charset val="238"/>
        <scheme val="minor"/>
      </rPr>
      <t>2021, roč. 277, č. 130242, s. 1-10. ISSN: 0045-6535.</t>
    </r>
  </si>
  <si>
    <r>
      <t xml:space="preserve">MALÍK, M. – VELECHOVSKÝ, J. – TLUSTOŠ, P. The overview of existing knowledge on medical cannabis plants growing. </t>
    </r>
    <r>
      <rPr>
        <i/>
        <sz val="11"/>
        <rFont val="Calibri"/>
        <family val="2"/>
        <charset val="238"/>
        <scheme val="minor"/>
      </rPr>
      <t xml:space="preserve">Plant, Soil and Environment, </t>
    </r>
    <r>
      <rPr>
        <sz val="11"/>
        <rFont val="Calibri"/>
        <family val="2"/>
        <charset val="238"/>
        <scheme val="minor"/>
      </rPr>
      <t>2021, roč. 67, č. 8, s. 425-442. ISSN: 1214-1178.</t>
    </r>
  </si>
  <si>
    <r>
      <t xml:space="preserve">**TILAHUN, A. – **CORNELIS, W. – **SLEUTEL, S. – **NIGUSSIE, A. – GARI, B. – **VAN RANST, E. The potential of termite mound spreading for soil fertility management under low input subsistence agriculture. </t>
    </r>
    <r>
      <rPr>
        <i/>
        <sz val="11"/>
        <rFont val="Calibri"/>
        <family val="2"/>
        <charset val="238"/>
        <scheme val="minor"/>
      </rPr>
      <t xml:space="preserve">Agriculture-BASEL, </t>
    </r>
    <r>
      <rPr>
        <sz val="11"/>
        <rFont val="Calibri"/>
        <family val="2"/>
        <charset val="238"/>
        <scheme val="minor"/>
      </rPr>
      <t>2021, roč. 11, č. 10, s. 1-16. ISSN: 2077-0472.</t>
    </r>
  </si>
  <si>
    <r>
      <t xml:space="preserve">**HANOUSKOVÁ, B. – SZÁKOVÁ, J. – **RYCHLÍKOVÁ, E. – NAJMANOVÁ, J. – KOŠNÁŘ, Z. – TLUSTOŠ, P. The risk assessment of inorganic and organic pollutant levels in an urban area affected by intensive industry. </t>
    </r>
    <r>
      <rPr>
        <i/>
        <sz val="11"/>
        <rFont val="Calibri"/>
        <family val="2"/>
        <charset val="238"/>
        <scheme val="minor"/>
      </rPr>
      <t xml:space="preserve">Environmental Monitoring and Assessment, </t>
    </r>
    <r>
      <rPr>
        <sz val="11"/>
        <rFont val="Calibri"/>
        <family val="2"/>
        <charset val="238"/>
        <scheme val="minor"/>
      </rPr>
      <t>2021, roč. 193, č. 68, s. 1-14. ISSN: 0167-6369.</t>
    </r>
  </si>
  <si>
    <r>
      <t xml:space="preserve">PAUL, C. – MERCL, F. – SZÁKOVÁ, J. – TEJNECKÝ, V. – TLUSTOŠ, P. The role of low molecular weight organic acids in the release of phosphorus from sewage sludge-based biochar. </t>
    </r>
    <r>
      <rPr>
        <i/>
        <sz val="11"/>
        <rFont val="Calibri"/>
        <family val="2"/>
        <charset val="238"/>
        <scheme val="minor"/>
      </rPr>
      <t xml:space="preserve">All Life, </t>
    </r>
    <r>
      <rPr>
        <sz val="11"/>
        <rFont val="Calibri"/>
        <family val="2"/>
        <charset val="238"/>
        <scheme val="minor"/>
      </rPr>
      <t>2021, roč. 14, č. 1, s. 599-609. ISSN: 2689-5293.</t>
    </r>
  </si>
  <si>
    <t>KAVR, KPOP</t>
  </si>
  <si>
    <r>
      <t xml:space="preserve">JAKL, M. – **KOVAČ, I. – **ĆAVAR ZELJKOVIĆ, S. – **JAKLOVÁ DYTRTOVÁ, J. Triazole fungicides in soil affect the yield of fruit, green biomass, and phenolics production of Solanum lycopersicum L.. </t>
    </r>
    <r>
      <rPr>
        <i/>
        <sz val="11"/>
        <rFont val="Calibri"/>
        <family val="2"/>
        <charset val="238"/>
        <scheme val="minor"/>
      </rPr>
      <t xml:space="preserve">Food Chemistry, </t>
    </r>
    <r>
      <rPr>
        <sz val="11"/>
        <rFont val="Calibri"/>
        <family val="2"/>
        <charset val="238"/>
        <scheme val="minor"/>
      </rPr>
      <t>2021, roč. 351, č. 129328, s. 1-9. ISSN: 0308-8146.</t>
    </r>
  </si>
  <si>
    <r>
      <t xml:space="preserve">VEJVODOVÁ, K. – SZÁKOVÁ, J. – **GARCÍA-SÁNCHEZ, M. – PRAUS, L. – **GARCÍA-ROMERA, I. – TLUSTOŠ, P. Effect of dry olive residue-based biochar and arbuscular mycorrhizal fungi inoculation on the nutrient status and trace element contents in wheat grown in the As-, Cd-, Pb-, and Zn-contaminated soils. </t>
    </r>
    <r>
      <rPr>
        <i/>
        <sz val="11"/>
        <rFont val="Calibri"/>
        <family val="2"/>
        <charset val="238"/>
        <scheme val="minor"/>
      </rPr>
      <t xml:space="preserve">Journal of Soil Science and Plant Nutrition, </t>
    </r>
    <r>
      <rPr>
        <sz val="11"/>
        <rFont val="Calibri"/>
        <family val="2"/>
        <charset val="238"/>
        <scheme val="minor"/>
      </rPr>
      <t>2020, roč. 20, č. 3, s. 1067-1079. ISSN: 0718-9508.</t>
    </r>
  </si>
  <si>
    <r>
      <t xml:space="preserve">**AHMAD, M. – **WARAICH, E. – SKALICKÝ, M. – **HUSSAIN, S. – **ZULFIQAR, U. – **ANJUM, M. – **HABIB UR RAHMAN, M. – BRESTIČ, M. – **RATNASEKERA, D. – LAMILLA TAMAYO, L. – **AL-ASHKAR, I. – **SABAGH, A. Adaptation Strategies to Improve the Resistance of Oilseed Crops to Heat Stress Under a Changing Climate: An Overview. </t>
    </r>
    <r>
      <rPr>
        <i/>
        <sz val="11"/>
        <rFont val="Calibri"/>
        <family val="2"/>
        <charset val="238"/>
        <scheme val="minor"/>
      </rPr>
      <t xml:space="preserve">Frontiers in Plant Science, </t>
    </r>
    <r>
      <rPr>
        <sz val="11"/>
        <rFont val="Calibri"/>
        <family val="2"/>
        <charset val="238"/>
        <scheme val="minor"/>
      </rPr>
      <t>2021, roč. 12, č. dec, s. 1-36. ISSN: 1664-462X.</t>
    </r>
  </si>
  <si>
    <t>KBFR</t>
  </si>
  <si>
    <r>
      <t xml:space="preserve">**QURESHI, M. – **AHMAD, M. – **IQBAL, N. – **WAHEED, H. – **HUSSAIN, S. – BRESTIČ, M. – **ANJUM, A. – **NOORKA, I. Agronomic bio-fortification of iron, zinc and selenium enhance growth, quality and uptake of different sorghum accessions. </t>
    </r>
    <r>
      <rPr>
        <i/>
        <sz val="11"/>
        <rFont val="Calibri"/>
        <family val="2"/>
        <charset val="238"/>
        <scheme val="minor"/>
      </rPr>
      <t xml:space="preserve">Plant, Soil and Environment, </t>
    </r>
    <r>
      <rPr>
        <sz val="11"/>
        <rFont val="Calibri"/>
        <family val="2"/>
        <charset val="238"/>
        <scheme val="minor"/>
      </rPr>
      <t>2021, roč. 67, č. 10, s. 549-557. ISSN: 1214-1178.</t>
    </r>
  </si>
  <si>
    <r>
      <t xml:space="preserve">**EL-SAWAH, A. – **EL-KEBLAWY, A. – **ALI, D. – **IBRAHIM, H. – **EL-SHEIKH, M. – **SHARMA, A. – **HAMOUD, Y. – **SHAGHALEH, H. – BRESTIČ, M. – SKALICKÝ, M. – **XIONG, Y. – **SHETEIWY, M. Arbuscular Mycorrhizal Fungi and Plant Growth-Promoting Rhizobacteria Enhance Soil Key Enzymes, Plant Growth, Seed Yield, and Qualitative Attributes of Guar. </t>
    </r>
    <r>
      <rPr>
        <i/>
        <sz val="11"/>
        <rFont val="Calibri"/>
        <family val="2"/>
        <charset val="238"/>
        <scheme val="minor"/>
      </rPr>
      <t xml:space="preserve">Agriculture-BASEL, </t>
    </r>
    <r>
      <rPr>
        <sz val="11"/>
        <rFont val="Calibri"/>
        <family val="2"/>
        <charset val="238"/>
        <scheme val="minor"/>
      </rPr>
      <t>2021, roč. 11, č. 3, s. 1-19. ISSN: 2077-0472.</t>
    </r>
  </si>
  <si>
    <r>
      <t xml:space="preserve">**IBRAHIMOVA, U. – **SULEYMANOVA, Z. – BRESTIČ, M. – **MAMMADOV, A. – **ALI, O. – **ABDEL LATEF, A. – **HOSSAIN, A. Assessing the Adaptive Mechanisms of Two Bread Wheat (Triticum aestivum L.) Genotypes to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</si>
  <si>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**RIENZIE, R. – **SENDANAYAKE, L. – **DE COSTA, D. – **HOSSAIN, A. – BRESTIČ, M. – SKALICKÝ, M. – VACHOVÁ, P. – **ADASSOORIYA, N. Assessing the Carboxymethylcellulose Copper-Montmorillonite Nanocomposite for Controlling the Infection of Erwinia carotovora in Potato Solanum tuberosum L.. </t>
    </r>
    <r>
      <rPr>
        <i/>
        <sz val="11"/>
        <rFont val="Calibri"/>
        <family val="2"/>
        <charset val="238"/>
        <scheme val="minor"/>
      </rPr>
      <t xml:space="preserve">Nanomaterials, </t>
    </r>
    <r>
      <rPr>
        <sz val="11"/>
        <rFont val="Calibri"/>
        <family val="2"/>
        <charset val="238"/>
        <scheme val="minor"/>
      </rPr>
      <t>2021, roč. 11, č. 3, s. 1-16. ISSN: 2079-4991.</t>
    </r>
  </si>
  <si>
    <r>
      <t xml:space="preserve">**PERVEEN, S. – **AHMAD, S. – SKALICKÝ, M. – **HUSSAIN, I. – **HABIBUR-RAHMAN, M. – **GHAFFAR, A. – **BASHIR, M. – **BATOOL, M. – **HASSAN, M. – BRESTIČ, M. – **FAHAD, S. – **SABAGH, A. Assessing the Potential of Polymer Coated Urea and Sulphur Fertilization on Growth, Physiology, Yield, Oil Contents and Nitrogen Use Efficiency of Sunflower Crop under Arid Environment. </t>
    </r>
    <r>
      <rPr>
        <i/>
        <sz val="11"/>
        <rFont val="Calibri"/>
        <family val="2"/>
        <charset val="238"/>
        <scheme val="minor"/>
      </rPr>
      <t xml:space="preserve">Agronomy, </t>
    </r>
    <r>
      <rPr>
        <sz val="11"/>
        <rFont val="Calibri"/>
        <family val="2"/>
        <charset val="238"/>
        <scheme val="minor"/>
      </rPr>
      <t>2021, roč. 11, č. 2, s. 1-11. ISSN: 2073-4395.</t>
    </r>
  </si>
  <si>
    <r>
      <t xml:space="preserve">**SABOOR, A. – **ALI, M. – **AHMED, N. – SKALICKÝ, M. – **DANISH, S. – **FAHAD, S. – **HASSAN, F. – **HASSAN, M. – BRESTIČ, M. – **SABAGH, A. – **DATTA, R. Biofertilizer-Based Zinc Application Enhances Maize Growth, Gas Exchange Attributes, and Yield in Zinc-Deficient Soil. </t>
    </r>
    <r>
      <rPr>
        <i/>
        <sz val="11"/>
        <rFont val="Calibri"/>
        <family val="2"/>
        <charset val="238"/>
        <scheme val="minor"/>
      </rPr>
      <t xml:space="preserve">Agriculture-BASEL, </t>
    </r>
    <r>
      <rPr>
        <sz val="11"/>
        <rFont val="Calibri"/>
        <family val="2"/>
        <charset val="238"/>
        <scheme val="minor"/>
      </rPr>
      <t>2021, roč. 11, č. 4, s. 1-20. ISSN: 2077-0472.</t>
    </r>
  </si>
  <si>
    <r>
      <t xml:space="preserve">**KOUR, J. – **KOHLI, S. – **KHANNA, K. – **BAKSHI, P. – **SHARMA, P. – **SINGH, A. – **IBRAHIM, M. – **DEVI, K. – **SHARMA, N. – **OHRI, P. – SKALICKÝ, M. – BRESTIČ, M. – **BHARDWAJ, R. – **LANDI, M. – **SHARMA, A. Brassinosteroid Signaling, Crosstalk and, Physiological Functions in Plants Under Heavy Metal Stress. </t>
    </r>
    <r>
      <rPr>
        <i/>
        <sz val="11"/>
        <rFont val="Calibri"/>
        <family val="2"/>
        <charset val="238"/>
        <scheme val="minor"/>
      </rPr>
      <t xml:space="preserve">Frontiers in Plant Science, </t>
    </r>
    <r>
      <rPr>
        <sz val="11"/>
        <rFont val="Calibri"/>
        <family val="2"/>
        <charset val="238"/>
        <scheme val="minor"/>
      </rPr>
      <t>2021, roč. 12, č. mar, s. 1-19. ISSN: 1664-462X.</t>
    </r>
  </si>
  <si>
    <r>
      <t xml:space="preserve">**TAHJIB - **ZAHAN, M. – **KARIM, M. – **IMRAN, S. – **HUNTER, C. – **ISLAM, M. – **MIA, M. – **HANNAN, M. – **RHAMAN, M. – **HOSSAIN, M. – BRESTIČ, M. – SKALICKÝ, M. – **MURATA, Y. Citric Acid-Mediated Abiotic Stress Tolerance in Plants. </t>
    </r>
    <r>
      <rPr>
        <i/>
        <sz val="11"/>
        <rFont val="Calibri"/>
        <family val="2"/>
        <charset val="238"/>
        <scheme val="minor"/>
      </rPr>
      <t xml:space="preserve">International Journal of Molecular Sciences, </t>
    </r>
    <r>
      <rPr>
        <sz val="11"/>
        <rFont val="Calibri"/>
        <family val="2"/>
        <charset val="238"/>
        <scheme val="minor"/>
      </rPr>
      <t>2021, roč. 22, č. 13, s. 1-26. ISSN: 1422-0067.</t>
    </r>
  </si>
  <si>
    <r>
      <t xml:space="preserve">**MOHIDDIN, F. – **BHAT, N. – **WANI, S. – **BHAT, A. – **AHANGER, M. – **SHIKARI, A. – **SOFI, N. – **PARVEEN, S. – **KHAN, G. – **BASHIR, Z. – VACHOVÁ, P. – **HASSAN, S. – **SABAGH, A. Combination of Strobilurin and Triazole Chemicals for the Management of Blast Disease in Mushk Budji - Aromatic Rice. </t>
    </r>
    <r>
      <rPr>
        <i/>
        <sz val="11"/>
        <rFont val="Calibri"/>
        <family val="2"/>
        <charset val="238"/>
        <scheme val="minor"/>
      </rPr>
      <t xml:space="preserve">Journal of Fungi, </t>
    </r>
    <r>
      <rPr>
        <sz val="11"/>
        <rFont val="Calibri"/>
        <family val="2"/>
        <charset val="238"/>
        <scheme val="minor"/>
      </rPr>
      <t>2021, roč. 7, č. 12, s. 1-13. ISSN: 2309-608X.</t>
    </r>
  </si>
  <si>
    <r>
      <t xml:space="preserve">**HOSSAIN, A. – SKALICKÝ, M. – BRESTIČ, M. – **MAITRA, S. – **ALAM, M. – **ABU SYED, M. – **HOSSAIN, J. – **SARKAR, S. – **SAHA, S. – **BHADRA, P. – **SHANKAR, T. – **BHATT, R. – **CHAKI, A. – **SABAGH, A. – **ISLAM, T. Consequences and Mitigation Strategies of Abiotic Stresses in Wheat (Triticum aestivum L.) under the Changing Climate. </t>
    </r>
    <r>
      <rPr>
        <i/>
        <sz val="11"/>
        <rFont val="Calibri"/>
        <family val="2"/>
        <charset val="238"/>
        <scheme val="minor"/>
      </rPr>
      <t xml:space="preserve">Agronomy, </t>
    </r>
    <r>
      <rPr>
        <sz val="11"/>
        <rFont val="Calibri"/>
        <family val="2"/>
        <charset val="238"/>
        <scheme val="minor"/>
      </rPr>
      <t>2021, roč. 11, č. 2, s. 1-33. ISSN: 2073-4395.</t>
    </r>
  </si>
  <si>
    <r>
      <t xml:space="preserve">**SYTAR, O. – BRESTIČ, M. – **HAJIHASHEMI, S. – SKALICKÝ, M. – KUBEŠ, J. – LAMILLA TAMAYO, L. – **IBRAHIMOVA, U. – **IBADULLAYEVA, S. – **LANDI, M. COVID-19 Prophylaxis Efforts Based on Natural Antiviral Plant Extracts and Their Compounds. </t>
    </r>
    <r>
      <rPr>
        <i/>
        <sz val="11"/>
        <rFont val="Calibri"/>
        <family val="2"/>
        <charset val="238"/>
        <scheme val="minor"/>
      </rPr>
      <t xml:space="preserve">Molecules, </t>
    </r>
    <r>
      <rPr>
        <sz val="11"/>
        <rFont val="Calibri"/>
        <family val="2"/>
        <charset val="238"/>
        <scheme val="minor"/>
      </rPr>
      <t>2021, roč. 26, č. 3, s. 1-19. ISSN: 1420-3049.</t>
    </r>
  </si>
  <si>
    <r>
      <t xml:space="preserve">**MUSHTAQ, M. – **DAR, A. – SKALICKÝ, M. – **TYAGI, A. – **BHAGAT, N. – **BASU, U. – **BHAT, B. – **ZAID, A. – **ALI, S. – **DAR, T. – **RAI, G. – **WANI, S. – **HABIB-UR-RAHMAN, M. – HEJNÁK, V. – VACHOVÁ, P. – BRESTIČ, M. – **ÇIG, A. – **ÇIG, F. – **ERMAN, M. – **SABAGH, A. CRISPRBased Genome Editing Tools: Insights into Technological Breakthroughs and Future Challenges. </t>
    </r>
    <r>
      <rPr>
        <i/>
        <sz val="11"/>
        <rFont val="Calibri"/>
        <family val="2"/>
        <charset val="238"/>
        <scheme val="minor"/>
      </rPr>
      <t xml:space="preserve">Genes, </t>
    </r>
    <r>
      <rPr>
        <sz val="11"/>
        <rFont val="Calibri"/>
        <family val="2"/>
        <charset val="238"/>
        <scheme val="minor"/>
      </rPr>
      <t>2021, roč. 12, č. 6, s. 1-31. ISSN: 2073-4425.</t>
    </r>
  </si>
  <si>
    <r>
      <t xml:space="preserve">**SINGHAL, R. – **SAHA, D. – SKALICKÝ, M. – **MISHRA, U. – **CHAUHAN, J. – **BEHERA, L. – **LENKA, D. – **CHAND, S. – **KUMAR, V. – **DEY, P. – **INDU, x. – **PANDEY, S. – VACHOVÁ, P. – GUPTA, A. – BRESTIČ, M. – **SABAGH, A. Crucial cell signaling compounds crosstalk and integrative multi-omics techniques for salinity stress tolerance in plants. </t>
    </r>
    <r>
      <rPr>
        <i/>
        <sz val="11"/>
        <rFont val="Calibri"/>
        <family val="2"/>
        <charset val="238"/>
        <scheme val="minor"/>
      </rPr>
      <t xml:space="preserve">Frontiers in Plant Science, </t>
    </r>
    <r>
      <rPr>
        <sz val="11"/>
        <rFont val="Calibri"/>
        <family val="2"/>
        <charset val="238"/>
        <scheme val="minor"/>
      </rPr>
      <t>2021, roč. 12, č. aug, s. 1-25. ISSN: 1664-462X.</t>
    </r>
  </si>
  <si>
    <r>
      <t xml:space="preserve">**ASLAM, A. – **KHAN, S. – **IBRAR, D. – **IRSHAD, S. – **BAKHSH, A. – **GARDEZI, S. – **ALI, M. – **HASNAIN, Z. – **AL-HASHIMI, A. – **NOOR, M. – BRESTIČ, M. – SKALICKÝ, M. – **ZUAN, A. Defensive Impact of Foliar Applied Potassium Nitrate on Growth Linked with Improved Physiological and Antioxidative Activities in Sunflower Helianthus annuus L. Hybrids Grown under Salinity Stress. </t>
    </r>
    <r>
      <rPr>
        <i/>
        <sz val="11"/>
        <rFont val="Calibri"/>
        <family val="2"/>
        <charset val="238"/>
        <scheme val="minor"/>
      </rPr>
      <t xml:space="preserve">Agronomy, </t>
    </r>
    <r>
      <rPr>
        <sz val="11"/>
        <rFont val="Calibri"/>
        <family val="2"/>
        <charset val="238"/>
        <scheme val="minor"/>
      </rPr>
      <t>2021, roč. 11, č. 10, s. 1-15. ISSN: 2073-4395.</t>
    </r>
  </si>
  <si>
    <r>
      <t xml:space="preserve">**RASTOGI, A. – **YADAV, S. – **HUSSAIN, S. – **KATARIA, S. – **HAJIHASHEMI, S. – **KUMARI, P. – **YANG, X. – BRESTIČ, M. Does silicon really matter for the photosynthetic machinery in plants…?. </t>
    </r>
    <r>
      <rPr>
        <i/>
        <sz val="11"/>
        <rFont val="Calibri"/>
        <family val="2"/>
        <charset val="238"/>
        <scheme val="minor"/>
      </rPr>
      <t xml:space="preserve">PLANT PHYSIOLOGY AND BIOCHEMISTRY, </t>
    </r>
    <r>
      <rPr>
        <sz val="11"/>
        <rFont val="Calibri"/>
        <family val="2"/>
        <charset val="238"/>
        <scheme val="minor"/>
      </rPr>
      <t>2021, roč. 169, č. dec, s. 40-48. ISSN: 0981-9428.</t>
    </r>
  </si>
  <si>
    <r>
      <t xml:space="preserve">**KABIR, A. – **AKTHER, M. – SKALICKÝ, M. – **DAS, U. – **GOHARI, G. – BRESTIČ, M. – **HOSSAIN, M. Downregulation of Zn-transporters along with Fe and redox imbalance causes growth and photosynthetic disturbance in Zn-deficient tomato. </t>
    </r>
    <r>
      <rPr>
        <i/>
        <sz val="11"/>
        <rFont val="Calibri"/>
        <family val="2"/>
        <charset val="238"/>
        <scheme val="minor"/>
      </rPr>
      <t xml:space="preserve">Scientific Reports, </t>
    </r>
    <r>
      <rPr>
        <sz val="11"/>
        <rFont val="Calibri"/>
        <family val="2"/>
        <charset val="238"/>
        <scheme val="minor"/>
      </rPr>
      <t>2021, roč. 11, č. 1, s. 1-12. ISSN: 2045-2322.</t>
    </r>
  </si>
  <si>
    <r>
      <t xml:space="preserve">**KUMARI, V. – **ROY, A. – **VIJAYAN, R. – **BANERJEE, P. – **VERMA, V. – **NALIA, A. – **PRAMANIK, M. – **MUKHERJEE, B. – **GHOSH, A. – **REJA, M. – **CHANDRAN, M. – **NATH, R. – SKALICKÝ, M. – BRESTIČ, M. – **HOSSAIN, A. Drought and Heat Stress in Cool-Season Food Legumes in Sub-Tropical Regions: Consequences, Adaptation, and Mitigation Strategies. </t>
    </r>
    <r>
      <rPr>
        <i/>
        <sz val="11"/>
        <rFont val="Calibri"/>
        <family val="2"/>
        <charset val="238"/>
        <scheme val="minor"/>
      </rPr>
      <t xml:space="preserve">Plants-BASEL, </t>
    </r>
    <r>
      <rPr>
        <sz val="11"/>
        <rFont val="Calibri"/>
        <family val="2"/>
        <charset val="238"/>
        <scheme val="minor"/>
      </rPr>
      <t>2021, roč. 10, č. 6, s. 1-21. ISSN: 2223-7747.</t>
    </r>
  </si>
  <si>
    <r>
      <t xml:space="preserve">**ŠERÁ, B. – KRAUS, K. – HNILIČKA, F. – **MEDVECKÁ, V. – **ZAHORANOVÁ, A. – **ŠERÝ, M. Effect of atmospheric non-thermal plasma treatment by DCSBD apparatus on sugar beet seeds. </t>
    </r>
    <r>
      <rPr>
        <i/>
        <sz val="11"/>
        <rFont val="Calibri"/>
        <family val="2"/>
        <charset val="238"/>
        <scheme val="minor"/>
      </rPr>
      <t xml:space="preserve">Romanian Reports in Physics, </t>
    </r>
    <r>
      <rPr>
        <sz val="11"/>
        <rFont val="Calibri"/>
        <family val="2"/>
        <charset val="238"/>
        <scheme val="minor"/>
      </rPr>
      <t>2021, roč. 73, č. 1, s. 1-14. ISSN: 1221-1451.</t>
    </r>
  </si>
  <si>
    <r>
      <t xml:space="preserve">ORSÁK, M. – KOTÍKOVÁ, Z. – HNILIČKA, F. – LACHMAN, J. Effect of drought and waterlogging on saccharides and amino acids content in potato tubers. </t>
    </r>
    <r>
      <rPr>
        <i/>
        <sz val="11"/>
        <rFont val="Calibri"/>
        <family val="2"/>
        <charset val="238"/>
        <scheme val="minor"/>
      </rPr>
      <t xml:space="preserve">Plant, Soil and Environment, </t>
    </r>
    <r>
      <rPr>
        <sz val="11"/>
        <rFont val="Calibri"/>
        <family val="2"/>
        <charset val="238"/>
        <scheme val="minor"/>
      </rPr>
      <t>2021, roč. 67, č. 7, s. 408-416. ISSN: 1214-1178.</t>
    </r>
  </si>
  <si>
    <t>KBFR, KCh</t>
  </si>
  <si>
    <r>
      <t xml:space="preserve">**SARRAF, M. – **DEAMICI, K. – **TAIMOURYA, H. – **ISLAM, M. – **KATARIA, S. – **RAIPURIA, R. – **ABDI, G. – BRESTIČ, M. Effect of Magnetopriming on Photosynthetic Performance of Plants . </t>
    </r>
    <r>
      <rPr>
        <i/>
        <sz val="11"/>
        <rFont val="Calibri"/>
        <family val="2"/>
        <charset val="238"/>
        <scheme val="minor"/>
      </rPr>
      <t xml:space="preserve">International Journal of Molecular Sciences, </t>
    </r>
    <r>
      <rPr>
        <sz val="11"/>
        <rFont val="Calibri"/>
        <family val="2"/>
        <charset val="238"/>
        <scheme val="minor"/>
      </rPr>
      <t>2021, roč. 22, č. 17, s. 1-14. ISSN: 1422-0067.</t>
    </r>
  </si>
  <si>
    <r>
      <t xml:space="preserve">**HAJIHASHEMI, S. – SKALICKÝ, M. – BRESTIČ, M. – VACHOVÁ, P. Effect of sodium nitroprusside on physiological and anatomical features of salt-stressed Raphanus sativus. </t>
    </r>
    <r>
      <rPr>
        <i/>
        <sz val="11"/>
        <rFont val="Calibri"/>
        <family val="2"/>
        <charset val="238"/>
        <scheme val="minor"/>
      </rPr>
      <t xml:space="preserve">PLANT PHYSIOLOGY AND BIOCHEMISTRY, </t>
    </r>
    <r>
      <rPr>
        <sz val="11"/>
        <rFont val="Calibri"/>
        <family val="2"/>
        <charset val="238"/>
        <scheme val="minor"/>
      </rPr>
      <t>2021, roč. 169, č. N, s. 160-170. ISSN: 0981-9428.</t>
    </r>
  </si>
  <si>
    <r>
      <t xml:space="preserve">**HUSSAIN, S. – **SHAFIQ, I. – **CHATTHA, M. – **MUMTAZ, M. – BRESTIČ, M. – **RASTOGI, A. – **CHEN, G. – **ALLAKHVERDIEV, S. – **LIU, W. – **YANG, W. Effect of Ti treatments on growth, photosynthesis, phosphorus uptake and yield of soybean Glycine max L. in maize-soybean relay strip intercropping. </t>
    </r>
    <r>
      <rPr>
        <i/>
        <sz val="11"/>
        <rFont val="Calibri"/>
        <family val="2"/>
        <charset val="238"/>
        <scheme val="minor"/>
      </rPr>
      <t xml:space="preserve">Environmental and Experimental Botany, </t>
    </r>
    <r>
      <rPr>
        <sz val="11"/>
        <rFont val="Calibri"/>
        <family val="2"/>
        <charset val="238"/>
        <scheme val="minor"/>
      </rPr>
      <t>2021, roč. 187, č. N, s. 1-7. ISSN: 0098-8472.</t>
    </r>
  </si>
  <si>
    <r>
      <t xml:space="preserve">**HAKIM, M. – **JURAIMI, A. – **KARIM, S. – **KHAN, M. – **ISLAM, M. – **CHOUDHURY, M. – **SOUFAN, W. – **ALHARBY, H. – **BAMAGOOS, A. – **IQBAL, M. – HNILIČKA, F. – KUBEŠ, J. – **RAHMAN, M. – **SAUD, S. – **HASSAN, M. – **SABAGH, A. Effectiveness of Herbicide to Control Rice Weeds in Diverse Saline Environments. </t>
    </r>
    <r>
      <rPr>
        <i/>
        <sz val="11"/>
        <rFont val="Calibri"/>
        <family val="2"/>
        <charset val="238"/>
        <scheme val="minor"/>
      </rPr>
      <t xml:space="preserve">Sustainability, </t>
    </r>
    <r>
      <rPr>
        <sz val="11"/>
        <rFont val="Calibri"/>
        <family val="2"/>
        <charset val="238"/>
        <scheme val="minor"/>
      </rPr>
      <t>2021, roč. 13, č. 4, s. 1-12. ISSN: 2071-1050.</t>
    </r>
  </si>
  <si>
    <r>
      <t xml:space="preserve">**WANG, Z. – **LI, S. – **LIU, S. – **WANG, F. – **KONG, L. – **LI, X. – BRESTIČ, M. Effects of Elevated Atmospheric CO2 Concentration on Phragmites australis and Wastewater Treatment Efficiency in Constructed Wetlands. </t>
    </r>
    <r>
      <rPr>
        <i/>
        <sz val="11"/>
        <rFont val="Calibri"/>
        <family val="2"/>
        <charset val="238"/>
        <scheme val="minor"/>
      </rPr>
      <t xml:space="preserve">Water, </t>
    </r>
    <r>
      <rPr>
        <sz val="11"/>
        <rFont val="Calibri"/>
        <family val="2"/>
        <charset val="238"/>
        <scheme val="minor"/>
      </rPr>
      <t>2021, roč. 13, č. 18, s. 1-13. ISSN: 2073-4441.</t>
    </r>
  </si>
  <si>
    <r>
      <t xml:space="preserve">**KHAN, S. – **KHAN, K. – KUBÍK, Š. – **AHMAD, S. – **GHRAMH, H. – **AHMAD, A. – SKALICKÝ, M. – **NAVEED, Z. – **MALIK, S. – **KHALOFAH, A. – **ALJEDANI, D. Electric field detection as floral cue in hoverfly pollination. </t>
    </r>
    <r>
      <rPr>
        <i/>
        <sz val="11"/>
        <rFont val="Calibri"/>
        <family val="2"/>
        <charset val="238"/>
        <scheme val="minor"/>
      </rPr>
      <t xml:space="preserve">Scientific Reports, </t>
    </r>
    <r>
      <rPr>
        <sz val="11"/>
        <rFont val="Calibri"/>
        <family val="2"/>
        <charset val="238"/>
        <scheme val="minor"/>
      </rPr>
      <t>2021, roč. 11, č. 1, s. 1-9. ISSN: 2045-2322.</t>
    </r>
  </si>
  <si>
    <t>KBFR, KZR</t>
  </si>
  <si>
    <r>
      <t xml:space="preserve">**IBRAHIMOVA, U. – **ŽIVČÁK, M. – **GASPAROVIC, K. – **RASTOGI, A. – **ALLAKHVERDIEV, S. – **YANG, X. – BRESTIČ, M. Electron and proton transport in wheat exposed to salt stress: is the increase of the thylakoid membrane proton conductivity responsible for decreasing the photosynthetic activity in sensitive genotypes?. </t>
    </r>
    <r>
      <rPr>
        <i/>
        <sz val="11"/>
        <rFont val="Calibri"/>
        <family val="2"/>
        <charset val="238"/>
        <scheme val="minor"/>
      </rPr>
      <t xml:space="preserve">PHOTOSYNTHESIS RESEARCH, </t>
    </r>
    <r>
      <rPr>
        <sz val="11"/>
        <rFont val="Calibri"/>
        <family val="2"/>
        <charset val="238"/>
        <scheme val="minor"/>
      </rPr>
      <t>2021, roč. 150, č. 1-3, s. 195-211. ISSN: 0166-8595.</t>
    </r>
  </si>
  <si>
    <r>
      <t xml:space="preserve">**YASIR, T. – **KHAN, A. – SKALICKÝ, M. – **WASAYA, A. – **REHMANI, M. – **SARWAR, N. – **MUBEEN, K. – **AZIZ, M. – **HASSAN, M. – **HASSAN, F. – **IQBAL, M. – **BRESTIČ, M. – **ISLAM, M. – **DANISH, S. – **SABAGH, A. Exogenous Sodium Nitroprusside Mitigates Salt Stress in Lentil (Lens culinaris Medik.) by Affecting the Growth, Yield, and Biochemical Properties. </t>
    </r>
    <r>
      <rPr>
        <i/>
        <sz val="11"/>
        <rFont val="Calibri"/>
        <family val="2"/>
        <charset val="238"/>
        <scheme val="minor"/>
      </rPr>
      <t xml:space="preserve">Molecules, </t>
    </r>
    <r>
      <rPr>
        <sz val="11"/>
        <rFont val="Calibri"/>
        <family val="2"/>
        <charset val="238"/>
        <scheme val="minor"/>
      </rPr>
      <t>2021, roč. 26, č. 9, s. 1-12. ISSN: 1420-3049.</t>
    </r>
  </si>
  <si>
    <r>
      <t xml:space="preserve">**YASIN, M. – **YOUNIS, A. – **RAMZAN, F. – **JAVED, T. – **SHABBIR, R. – **NOUSHAHI, H. – SKALICKÝ, M. – **ONDRISIK, P. – **BRESTIČ, M. – **HASSAN, S. – **SABAGH, A. Extraction of Essential Oil from River Tea Tree Melaleuca bracteata F. Muell.: Antioxidant and Antimicrobial Properties. </t>
    </r>
    <r>
      <rPr>
        <i/>
        <sz val="11"/>
        <rFont val="Calibri"/>
        <family val="2"/>
        <charset val="238"/>
        <scheme val="minor"/>
      </rPr>
      <t xml:space="preserve">Sustainability, </t>
    </r>
    <r>
      <rPr>
        <sz val="11"/>
        <rFont val="Calibri"/>
        <family val="2"/>
        <charset val="238"/>
        <scheme val="minor"/>
      </rPr>
      <t>2021, roč. 13, č. 9, s. 1-10. ISSN: 2071-1050.</t>
    </r>
  </si>
  <si>
    <r>
      <t xml:space="preserve">**HUSSAIN, S. – **MUMTAZ, M. – **MANZOOR, S. – **SHUXIAN, L. – **AHMED, I. – SKALICKÝ, M. – BRESTIČ, M. – **RASTOGI, A. – **ULHASSAN, Z. – **SHAFIQ, I. – **ALLAKHVERDIEV, S. – **KHURSHID, H. – **YANG, W. – **LIU, W. Foliar application of silicon improves growth of soybean by enhancing carbon metabolism under shading conditions. </t>
    </r>
    <r>
      <rPr>
        <i/>
        <sz val="11"/>
        <rFont val="Calibri"/>
        <family val="2"/>
        <charset val="238"/>
        <scheme val="minor"/>
      </rPr>
      <t xml:space="preserve">PLANT PHYSIOLOGY AND BIOCHEMISTRY, </t>
    </r>
    <r>
      <rPr>
        <sz val="11"/>
        <rFont val="Calibri"/>
        <family val="2"/>
        <charset val="238"/>
        <scheme val="minor"/>
      </rPr>
      <t>2021, roč. 159, č. N, s. 43-52. ISSN: 0981-9428.</t>
    </r>
  </si>
  <si>
    <r>
      <t xml:space="preserve">**HUSSAIN, S. – **SHUXIAN, L. – **MUMTAZ, M. – **SHAFIQ, I. – **IQBAL, N. – BRESTIČ, M. – **SHOAIB, M. – **SISI, Q. – **LI, W. – **MEI, X. – **BING, C. – **ŽIVČÁK, M. – **RASTOGI, A. – SKALICKÝ, M. – HEJNÁK, V. – **WEIGUO, L. – **WENYU, Y. Foliar application of silicon improves stem strength under low light stress by regulating lignin biosynthesis genes in soybean Glycine max L. Merr.. </t>
    </r>
    <r>
      <rPr>
        <i/>
        <sz val="11"/>
        <rFont val="Calibri"/>
        <family val="2"/>
        <charset val="238"/>
        <scheme val="minor"/>
      </rPr>
      <t xml:space="preserve">Journal of Hazardous Materials, </t>
    </r>
    <r>
      <rPr>
        <sz val="11"/>
        <rFont val="Calibri"/>
        <family val="2"/>
        <charset val="238"/>
        <scheme val="minor"/>
      </rPr>
      <t>2021, roč. 401, č. N, s. 1-10. ISSN: 0304-3894.</t>
    </r>
  </si>
  <si>
    <r>
      <t xml:space="preserve">**AWAD, M. – **LIU, Z. – SKALICKÝ, M. – **DESSOKY, E. – BRESTIČ, M. – **MBARKI, S. – **RASTOGI, A. – **SABAGH, A. Fractionation of Heavy Metals in Multi-Contaminated Soil Treated with Biochar Using the Sequential Extraction Procedure. </t>
    </r>
    <r>
      <rPr>
        <i/>
        <sz val="11"/>
        <rFont val="Calibri"/>
        <family val="2"/>
        <charset val="238"/>
        <scheme val="minor"/>
      </rPr>
      <t xml:space="preserve">Biomolecules, </t>
    </r>
    <r>
      <rPr>
        <sz val="11"/>
        <rFont val="Calibri"/>
        <family val="2"/>
        <charset val="238"/>
        <scheme val="minor"/>
      </rPr>
      <t>2021, roč. 11, č. 3, s. 1-13. ISSN: 2218-273X.</t>
    </r>
  </si>
  <si>
    <r>
      <t xml:space="preserve">**GABALLAH, M. – **METWALLY, A. – SKALICKÝ, M. – **HASSAN, M. – BRESTIČ, M. – **SABAGH, A. – **FAYED, A. Genetic Diversity of Selected Rice Genotypes under Water Stress Conditions. </t>
    </r>
    <r>
      <rPr>
        <i/>
        <sz val="11"/>
        <rFont val="Calibri"/>
        <family val="2"/>
        <charset val="238"/>
        <scheme val="minor"/>
      </rPr>
      <t xml:space="preserve">Plants-BASEL, </t>
    </r>
    <r>
      <rPr>
        <sz val="11"/>
        <rFont val="Calibri"/>
        <family val="2"/>
        <charset val="238"/>
        <scheme val="minor"/>
      </rPr>
      <t>2021, roč. 10, č. 1, s. 1-19. ISSN: 2223-7747.</t>
    </r>
  </si>
  <si>
    <r>
      <t xml:space="preserve">**SHEIKHALIPOUR, M. – **ESMAIELPOUR, B. – **BEHNAMIAN, M. – **GOHARI, G. – **GIGLOU, M. – VACHOVÁ, P. – **RASTOGI, A. – BRESTIČ, M. – SKALICKÝ, M. Chitosan–Selenium Nanoparticle (Cs–Se NP) Foliar Spray Alleviates Salt Stress in Bitter Melon. </t>
    </r>
    <r>
      <rPr>
        <i/>
        <sz val="11"/>
        <rFont val="Calibri"/>
        <family val="2"/>
        <charset val="238"/>
        <scheme val="minor"/>
      </rPr>
      <t xml:space="preserve">Nanomaterials, </t>
    </r>
    <r>
      <rPr>
        <sz val="11"/>
        <rFont val="Calibri"/>
        <family val="2"/>
        <charset val="238"/>
        <scheme val="minor"/>
      </rPr>
      <t>2021, roč. 11, č. 3, s. 1-22. ISSN: 2079-4991.</t>
    </r>
  </si>
  <si>
    <r>
      <t xml:space="preserve">**SOHAIL, S. – **ANSAR, M. – SKALICKÝ, M. – **WASAYA, A. – **SOUFAN, W. – **YASIR, T. – **EL-SHEHAWI, A. – BRESTIČ, M. – **ISLAM, M. – **RAZA, M. – **SABAGH, A. Influence of Tillage Systems and Cereals–Legume Mixture on Fodder Yield, Quality and Net Returns under Rainfed Conditions. </t>
    </r>
    <r>
      <rPr>
        <i/>
        <sz val="11"/>
        <rFont val="Calibri"/>
        <family val="2"/>
        <charset val="238"/>
        <scheme val="minor"/>
      </rPr>
      <t xml:space="preserve">Sustainability, </t>
    </r>
    <r>
      <rPr>
        <sz val="11"/>
        <rFont val="Calibri"/>
        <family val="2"/>
        <charset val="238"/>
        <scheme val="minor"/>
      </rPr>
      <t>2021, roč. 13, č. 4, s. 1-13. ISSN: 2071-1050.</t>
    </r>
  </si>
  <si>
    <r>
      <t xml:space="preserve">**SHETEIWY, M. – **ELGAWAD, H. – **XIONG, Y. – **MACOVEI, A. – BRESTIČ, M. – SKALICKÝ, M. – **SHAGHALEH, H. – **HAMOUD, Y. – **EL-SAWAH, A. Inoculation with Bacillus amyloliquefaciens and mycorrhiza confers tolerance to drought stress and improve seed yield and quality of soybean plant . </t>
    </r>
    <r>
      <rPr>
        <i/>
        <sz val="11"/>
        <rFont val="Calibri"/>
        <family val="2"/>
        <charset val="238"/>
        <scheme val="minor"/>
      </rPr>
      <t xml:space="preserve">Physilogia Plantarum, </t>
    </r>
    <r>
      <rPr>
        <sz val="11"/>
        <rFont val="Calibri"/>
        <family val="2"/>
        <charset val="238"/>
        <scheme val="minor"/>
      </rPr>
      <t>2021, roč. 172, č. 4, s. 2153-2169. ISSN: 0031-9317.</t>
    </r>
  </si>
  <si>
    <r>
      <t xml:space="preserve">**MAITRA, S. – **HOSSAIN, A. – BRESTIČ, M. – SKALICKÝ, M. – **ONDRISIK, P. – **GITARI, H. – **BRAHMACHARI, K. – **SHANKAR, T. – **BHADRA, P. – **PALAI, J. – **JENA, J. – **BHATTACHARYA, U. – **DUVVADA, S. – **LALICHETTI, S. – **SAIRAM, M. Intercropping—A Low Input Agricultural Strategy for Food and Environmental Security. </t>
    </r>
    <r>
      <rPr>
        <i/>
        <sz val="11"/>
        <rFont val="Calibri"/>
        <family val="2"/>
        <charset val="238"/>
        <scheme val="minor"/>
      </rPr>
      <t xml:space="preserve">Agronomy, </t>
    </r>
    <r>
      <rPr>
        <sz val="11"/>
        <rFont val="Calibri"/>
        <family val="2"/>
        <charset val="238"/>
        <scheme val="minor"/>
      </rPr>
      <t>2021, roč. 11, č. 2, s. 1-28. ISSN: 2073-4395.</t>
    </r>
  </si>
  <si>
    <r>
      <t xml:space="preserve">**ALAM, M. – **NAKASATHIEN, S. – **MOLLA, M. – **ISLAM, M. – **MANIRUZZAMAN, M. – **ALI, M. – **SAROBOL, E. – **VICHUKIT, V. – **HASSAN, M. – **DESSOKY, E. – **EL-GHANY, E. – BRESTIČ, M. – SKALICKÝ, M. – **JAGADISH, S. – **HOSSAIN, A. Kernel Water Relations and Kernel Filling Traits in Maize( Zea mays L.) Are Influenced by Water-Deficit Condition in a Tropical Environment.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</si>
  <si>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**JAVEED, H. – **ALI, M. – SKALICKÝ, M. – **NAWAZ, F. – **QAMAR, R. – **UR REHMAN, A. – **FAHEEM, M. – **MUBEEN, M. – **IQBAL, M. – **UR RAHMAN, M. – VACHOVÁ, P. – **BRESTIČ, M. – **BAAZEEM, A. – **SABAGH, A. Lipoic Acid Combined with Melatonin Mitigates Oxidative Stress and Promotes Root Formation and Growth in SaltStressed Canola Seedlings Brassica napus L.. </t>
    </r>
    <r>
      <rPr>
        <i/>
        <sz val="11"/>
        <rFont val="Calibri"/>
        <family val="2"/>
        <charset val="238"/>
        <scheme val="minor"/>
      </rPr>
      <t xml:space="preserve">Molecules, </t>
    </r>
    <r>
      <rPr>
        <sz val="11"/>
        <rFont val="Calibri"/>
        <family val="2"/>
        <charset val="238"/>
        <scheme val="minor"/>
      </rPr>
      <t>2021, roč. 26, č. 11, s. 1-16. ISSN: 1420-3049.</t>
    </r>
  </si>
  <si>
    <r>
      <t xml:space="preserve">**AFZAL, I. – **SALEEM, S. – SKALICKÝ, M. – **JAVED, T. – **BAKHTAVAR, M. – **UL HAQ, Z. – **KAMRAN, M. – **SHAHID, M. – **SADDIQ, M. – **AFZAL, A. – **SHAFQAT, N. – **DESSOKY, E. – GUPTA, A. – **KORCZYK-SZABO, J. – BRESTIČ, M. – **SABAGH, A. Magnetic Field Treatments Improves Sunflower Yield by Inducing Physiological and Biochemical Modulations in Seeds. </t>
    </r>
    <r>
      <rPr>
        <i/>
        <sz val="11"/>
        <rFont val="Calibri"/>
        <family val="2"/>
        <charset val="238"/>
        <scheme val="minor"/>
      </rPr>
      <t xml:space="preserve">Molecules, </t>
    </r>
    <r>
      <rPr>
        <sz val="11"/>
        <rFont val="Calibri"/>
        <family val="2"/>
        <charset val="238"/>
        <scheme val="minor"/>
      </rPr>
      <t>2021, roč. 26, č. 7, s. 1-14. ISSN: 1420-3049.</t>
    </r>
  </si>
  <si>
    <r>
      <t xml:space="preserve">**SARWAR, A. – **AHMAD, S. – **REHMANI, M. – **JAVID, J. – **GULZAR, S. – **SHEHZAD, M. – **DAR, J. – **BAAZEEM, A. – **IQBAL, M. – **UR RAHMAN, M. – SKALICKÝ, M. – BRESTIČ, M. – **SABAGH, A. Mapping Groundwater Potential for Irrigation, by Geographical Information System and Remote Sensing Techniques: A Case Study of District Lower Dir, Pakistan . </t>
    </r>
    <r>
      <rPr>
        <i/>
        <sz val="11"/>
        <rFont val="Calibri"/>
        <family val="2"/>
        <charset val="238"/>
        <scheme val="minor"/>
      </rPr>
      <t xml:space="preserve">Atmosphere, </t>
    </r>
    <r>
      <rPr>
        <sz val="11"/>
        <rFont val="Calibri"/>
        <family val="2"/>
        <charset val="238"/>
        <scheme val="minor"/>
      </rPr>
      <t>2021, roč. 12, č. 6, s. 1-19. ISSN: 2073-4433.</t>
    </r>
  </si>
  <si>
    <r>
      <t xml:space="preserve">**HOQUE, M. – **TAHJIB-UI-ARIF, M. – **HANNAN, A. – **SULTANA, N. – **AKHTER, S. – **HASANUZZAMAN, M. – **AKTER, F. – **HOSSAIN, M. – **SAYED, M. – **HASAN, M. – SKALICKÝ, M. – **LI, X. – BRESTIČ, M. Melatonin Modulates Plant Tolerance to Heavy Metal Stress: Morphological Responses to Molecular Mechanisms . </t>
    </r>
    <r>
      <rPr>
        <i/>
        <sz val="11"/>
        <rFont val="Calibri"/>
        <family val="2"/>
        <charset val="238"/>
        <scheme val="minor"/>
      </rPr>
      <t xml:space="preserve">International Journal of Molecular Sciences, </t>
    </r>
    <r>
      <rPr>
        <sz val="11"/>
        <rFont val="Calibri"/>
        <family val="2"/>
        <charset val="238"/>
        <scheme val="minor"/>
      </rPr>
      <t>2021, roč. 22, č. 21, s. 1-24. ISSN: 1422-0067.</t>
    </r>
  </si>
  <si>
    <r>
      <t xml:space="preserve">**LI, S. – **GUO, J. – **WANG, T. – **GONG, L. – **LIU, F. – BRESTIČ, M. – **LIU, S. – **SONG, F. – **LI, X. Melatonin reduces nanoplastic uptake, translocation, and toxicity in wheat. </t>
    </r>
    <r>
      <rPr>
        <i/>
        <sz val="11"/>
        <rFont val="Calibri"/>
        <family val="2"/>
        <charset val="238"/>
        <scheme val="minor"/>
      </rPr>
      <t xml:space="preserve">JOURNAL OF PINEAL RESEARCH, </t>
    </r>
    <r>
      <rPr>
        <sz val="11"/>
        <rFont val="Calibri"/>
        <family val="2"/>
        <charset val="238"/>
        <scheme val="minor"/>
      </rPr>
      <t>2021, roč. 71, č. 3, s. 1-15. ISSN: 0742-3098.</t>
    </r>
  </si>
  <si>
    <r>
      <t xml:space="preserve">**BUTT, M. – **SATTAR, A. – **ABBAS, T. – **HUSSAIN, R. – **IJAZ, M. – **SHER, A. – **SHAHZAD, U. – **ULLAH, S. – BRESTIČ, M. – **ŽIVČÁK, M. – **GASPAROVIC, K. – **ALJUAID, B. – **EL-SHEHAWI, A. – **ZUAN, A. Morpho-physiological and biochemical attributes of Chili Capsicum annum L. genotypes grown under varying salinity levels. </t>
    </r>
    <r>
      <rPr>
        <i/>
        <sz val="11"/>
        <rFont val="Calibri"/>
        <family val="2"/>
        <charset val="238"/>
        <scheme val="minor"/>
      </rPr>
      <t xml:space="preserve">PLoS One, </t>
    </r>
    <r>
      <rPr>
        <sz val="11"/>
        <rFont val="Calibri"/>
        <family val="2"/>
        <charset val="238"/>
        <scheme val="minor"/>
      </rPr>
      <t>2021, roč. 16, č. 11, s. 1-12. ISSN: 1932-6203.</t>
    </r>
  </si>
  <si>
    <r>
      <t xml:space="preserve">**KHANNA, K. – **KOHLI, S. – **KUMAR, V. – **KOUR, J. – **SINGH, A. – **BHARDWAJ, T. – **OHRI, P. – **SHARMA, A. – SKALICKÝ, M. – **BRESTIČ, M. – **BHARDWAJ, R. Multiple Facets of Plant-Microbiome Associations in Unlocking the Communication Paradigm through Extracellular Vesicles.. </t>
    </r>
    <r>
      <rPr>
        <i/>
        <sz val="11"/>
        <rFont val="Calibri"/>
        <family val="2"/>
        <charset val="238"/>
        <scheme val="minor"/>
      </rPr>
      <t xml:space="preserve">CURRENT PROTEIN &amp; PEPTIDE SCIENCE, </t>
    </r>
    <r>
      <rPr>
        <sz val="11"/>
        <rFont val="Calibri"/>
        <family val="2"/>
        <charset val="238"/>
        <scheme val="minor"/>
      </rPr>
      <t>2021, roč. 22, č. 12, s. 848-872. ISSN: 1389-2037.</t>
    </r>
  </si>
  <si>
    <r>
      <t xml:space="preserve">**AWAD, M. – **EL-DESOKY, M. – **GHALLAB, A. – KUBEŠ, J. – **ABDEL-MAWLY, S. – **DANISH, S. – **RATNASEKERA, D. – **ISLAM, M. – SKALICKÝ, M. – BRESTIČ, M. – **BAAZEEM, A. – **ALOTAIBI, S. – **JAVED, T. – **SHABBIR, R. – **FAHAD, S. – **UR RAHMAN, M. – **SABAGH, A. Ornamental Plant Efficiency for Heavy Metals Phytoextraction from Contaminated Soils Amended with Organic Materials . </t>
    </r>
    <r>
      <rPr>
        <i/>
        <sz val="11"/>
        <rFont val="Calibri"/>
        <family val="2"/>
        <charset val="238"/>
        <scheme val="minor"/>
      </rPr>
      <t xml:space="preserve">Molecules, </t>
    </r>
    <r>
      <rPr>
        <sz val="11"/>
        <rFont val="Calibri"/>
        <family val="2"/>
        <charset val="238"/>
        <scheme val="minor"/>
      </rPr>
      <t>2021, roč. 26, č. 11, s. 1-14. ISSN: 1420-3049.</t>
    </r>
  </si>
  <si>
    <r>
      <t xml:space="preserve">**HASAN, M. – **RAHMAN, M. – SKALICKÝ, M. – **ALABDALLAH, N. – **WASEEM, M. – **JAHAN, M. – **AHAMMED, G. – **EL-MOGY, M. – **EL-YAZIED, A. – **IBRAHIM, M. – **FANG, X. Ozone Induced Stomatal Regulations, MAPK and Phytohormone Signaling in Plants. </t>
    </r>
    <r>
      <rPr>
        <i/>
        <sz val="11"/>
        <rFont val="Calibri"/>
        <family val="2"/>
        <charset val="238"/>
        <scheme val="minor"/>
      </rPr>
      <t xml:space="preserve">International Journal of Molecular Sciences, </t>
    </r>
    <r>
      <rPr>
        <sz val="11"/>
        <rFont val="Calibri"/>
        <family val="2"/>
        <charset val="238"/>
        <scheme val="minor"/>
      </rPr>
      <t>2021, roč. 22, č. 12, s. 1-14. ISSN: 1422-0067.</t>
    </r>
  </si>
  <si>
    <r>
      <t xml:space="preserve">**ALAM, M. – SKALICKÝ, M. – **KABIR, M. – **HOSSAIN, M. – **HAKIM, M. – **MANDAL, M. – **ISLAM, R. – **ANWAR, M. – **HOSSAIN, A. – **HASSAN, F. – **MOHAMMADEIN, A. – **IQBAL, M. – BRESTIČ, M. – **HOSSAIN, M. – **HAKEEM, K. – **SABAGH, A. Phenotypic and Molecular Assessment of Wheat Genotypes Tolerant to Leaf Blight, Rust and Blast Diseases. </t>
    </r>
    <r>
      <rPr>
        <i/>
        <sz val="11"/>
        <rFont val="Calibri"/>
        <family val="2"/>
        <charset val="238"/>
        <scheme val="minor"/>
      </rPr>
      <t xml:space="preserve">PHYTON-INTERNATIONAL JOURNAL OF EXPERIMENTAL BOTANY, </t>
    </r>
    <r>
      <rPr>
        <sz val="11"/>
        <rFont val="Calibri"/>
        <family val="2"/>
        <charset val="238"/>
        <scheme val="minor"/>
      </rPr>
      <t>2021, roč. 90, č. 4, s. 1301-1320. ISSN: 0031-9457.</t>
    </r>
  </si>
  <si>
    <r>
      <t xml:space="preserve">**ISLAM, M. – **KAMAL, M. – **ALAM, M. – **HOSSAIN, J. – **SOUFAN, W. – SKALICKÝ, M. – BRESTIČ, M. – **HABIB-UR-RAHMAN, M. – **SABAGH, A. – **ISLAM, M. Physiochemical Changes of Mung Bean [Vigna radiata L. R. Wilczek] in Responses to Varying Irrigation Regimes. </t>
    </r>
    <r>
      <rPr>
        <i/>
        <sz val="11"/>
        <rFont val="Calibri"/>
        <family val="2"/>
        <charset val="238"/>
        <scheme val="minor"/>
      </rPr>
      <t xml:space="preserve">HORTICULTURAE, </t>
    </r>
    <r>
      <rPr>
        <sz val="11"/>
        <rFont val="Calibri"/>
        <family val="2"/>
        <charset val="238"/>
        <scheme val="minor"/>
      </rPr>
      <t>2021, roč. 7, č. 12, s. 1-20. ISSN: 2311-7524.</t>
    </r>
  </si>
  <si>
    <r>
      <t xml:space="preserve">**SHETEIWY, M. – **ALI, D. – **XIONG, Y. – BRESTIČ, M. – SKALICKÝ, M. – **HAMOUD, Y. – **ULHASSAN, Z. – **SHAGHALEH, H. – **ABDELGAWAD, H. – **FAROOQ, M. – **SHARMA, A. – **EL-SAWAH, A. Physiological and biochemical responses of soybean plants inoculated with Arbuscular mycorrhizal fungi and Bradyrhizobium under drought stress. </t>
    </r>
    <r>
      <rPr>
        <i/>
        <sz val="11"/>
        <rFont val="Calibri"/>
        <family val="2"/>
        <charset val="238"/>
        <scheme val="minor"/>
      </rPr>
      <t xml:space="preserve">BMC PLANT BIOLOGY, </t>
    </r>
    <r>
      <rPr>
        <sz val="11"/>
        <rFont val="Calibri"/>
        <family val="2"/>
        <charset val="238"/>
        <scheme val="minor"/>
      </rPr>
      <t>2021, roč. 21, č. 1, s. 1-21. ISSN: 1471-2229.</t>
    </r>
  </si>
  <si>
    <r>
      <t xml:space="preserve">**RAZA, A. – **EJAZ, S. – **SALEEM, M. – HEJNÁK, V. – **AHMAD, F. – **AHMED, M. – **ALOTAIBI, S. – **EL-SHEHAWI, A. – **ALSUBEIE, M. – **ZUAN, A. Plant growth promoting rhizobacteria improve growth and yield related attributes of chili under low nitrogen availability. </t>
    </r>
    <r>
      <rPr>
        <i/>
        <sz val="11"/>
        <rFont val="Calibri"/>
        <family val="2"/>
        <charset val="238"/>
        <scheme val="minor"/>
      </rPr>
      <t xml:space="preserve">PLoS One, </t>
    </r>
    <r>
      <rPr>
        <sz val="11"/>
        <rFont val="Calibri"/>
        <family val="2"/>
        <charset val="238"/>
        <scheme val="minor"/>
      </rPr>
      <t>2021, roč. 16, č. 12, s. 1-12. ISSN: 1932-6203.</t>
    </r>
  </si>
  <si>
    <r>
      <t xml:space="preserve">**SHANKAR, T. – **MALIK, G. – **BANERJEE, M. – **DUTTA, S. – **MAITRA, S. – **PRAHARAJ, S. – **SAIRAM, M. – **KUMAR, D. – **DESSOKY, E. – **HASSAN, M. – **ISMAIL, I. – **SAIF, T. – SKALICKÝ, M. – BRESTIČ, M. – **HOSSAIN, A. Productivity and Nutrient Balance of an Intensive Rice–Rice Cropping System Are Influenced by Different Nutrient Management in the Red and Lateritic Belt of West Bengal, India. </t>
    </r>
    <r>
      <rPr>
        <i/>
        <sz val="11"/>
        <rFont val="Calibri"/>
        <family val="2"/>
        <charset val="238"/>
        <scheme val="minor"/>
      </rPr>
      <t xml:space="preserve">Plants-BASEL, </t>
    </r>
    <r>
      <rPr>
        <sz val="11"/>
        <rFont val="Calibri"/>
        <family val="2"/>
        <charset val="238"/>
        <scheme val="minor"/>
      </rPr>
      <t>2021, roč. 10, č. 8, s. 1-24. ISSN: 2223-7747.</t>
    </r>
  </si>
  <si>
    <r>
      <t xml:space="preserve">**BILLAH, M. – **AKTAR, S. – BRESTIČ, M. – **ŽIVČÁK, M. – **KHALDUN, A. - **UDDIN – **BAGUM, S. – **YANG, X. – SKALICKÝ, M. – **MEHARI, T. – **MAITRA, S. – **HOSSAIN, A. Progressive Genomic Approaches to Explore Drought- and Salt-Induced Oxidative Stress Responses in Plants under Changing Climate. </t>
    </r>
    <r>
      <rPr>
        <i/>
        <sz val="11"/>
        <rFont val="Calibri"/>
        <family val="2"/>
        <charset val="238"/>
        <scheme val="minor"/>
      </rPr>
      <t xml:space="preserve">Plants-BASEL, </t>
    </r>
    <r>
      <rPr>
        <sz val="11"/>
        <rFont val="Calibri"/>
        <family val="2"/>
        <charset val="238"/>
        <scheme val="minor"/>
      </rPr>
      <t>2021, roč. 10, č. 9, s. 1-34. ISSN: 2223-7747.</t>
    </r>
  </si>
  <si>
    <r>
      <t xml:space="preserve">**RANA, R. – **SIDDIQUI, M. – SKALICKÝ, M. – BRESTIČ, M. – **HOSSAIN, A. – **KAYESH, E. – POPOV, M. – HEJNÁK, V. – **GUPTA, D. – **MAHMUD, N. – **ISLAM, T. Prospects of Nanotechnology in Improving the Productivity and Quality of Horticultural Crops. </t>
    </r>
    <r>
      <rPr>
        <i/>
        <sz val="11"/>
        <rFont val="Calibri"/>
        <family val="2"/>
        <charset val="238"/>
        <scheme val="minor"/>
      </rPr>
      <t xml:space="preserve">HORTICULTURAE, </t>
    </r>
    <r>
      <rPr>
        <sz val="11"/>
        <rFont val="Calibri"/>
        <family val="2"/>
        <charset val="238"/>
        <scheme val="minor"/>
      </rPr>
      <t>2021, roč. 7, č. 10, s. 1-19. ISSN: 2311-7524.</t>
    </r>
  </si>
  <si>
    <r>
      <t xml:space="preserve">HNILIČKOVÁ, H. – KRAUS, K. – VACHOVÁ, P. – HNILIČKA, F. Salinity Stress Affects Photosynthesis, Malondialdehyde Formation, and Proline Content in Portulaca oleracea L.. </t>
    </r>
    <r>
      <rPr>
        <i/>
        <sz val="11"/>
        <rFont val="Calibri"/>
        <family val="2"/>
        <charset val="238"/>
        <scheme val="minor"/>
      </rPr>
      <t xml:space="preserve">Plants-BASEL, </t>
    </r>
    <r>
      <rPr>
        <sz val="11"/>
        <rFont val="Calibri"/>
        <family val="2"/>
        <charset val="238"/>
        <scheme val="minor"/>
      </rPr>
      <t>2021, roč. 10, č. 5, s. 1-14. ISSN: 2223-7747.</t>
    </r>
  </si>
  <si>
    <r>
      <t xml:space="preserve">**RASEL, M. – **TAHJIB-UL-ARIF, M. – **HOSSAIN, M. – **HASSAN, L. – **FARZANA, S. – BRESTIČ, M. Screening of Salt-Tolerant Rice Landraces by Seedling Stage Phenotyping and Dissecting Biochemical Determinants of Tolerance Mechanism. </t>
    </r>
    <r>
      <rPr>
        <i/>
        <sz val="11"/>
        <rFont val="Calibri"/>
        <family val="2"/>
        <charset val="238"/>
        <scheme val="minor"/>
      </rPr>
      <t xml:space="preserve">JOURNAL OF PLANT GROWTH REGULATION, </t>
    </r>
    <r>
      <rPr>
        <sz val="11"/>
        <rFont val="Calibri"/>
        <family val="2"/>
        <charset val="238"/>
        <scheme val="minor"/>
      </rPr>
      <t>2021, roč. 40, č. 5, s. 1853-1868. ISSN: 0721-7595.</t>
    </r>
  </si>
  <si>
    <r>
      <t xml:space="preserve">**MAHMUD, A. – **ALAM, M. – **KUNDU, B. – SKALICKÝ, M. – **RAHMAN, M. – **RAHAMAN, E. – **SULTANA, M. – **MOLLA, M. – **HOSSAIN, A. – **EL-SHEHAWI, A. – BRESTIČ, M. – **SABAGH, A. Selection of Suitable Potato Genotypes for Late-Sown Heat Stress Conditions Based on Field Performance and Stress Tolerance Indices. </t>
    </r>
    <r>
      <rPr>
        <i/>
        <sz val="11"/>
        <rFont val="Calibri"/>
        <family val="2"/>
        <charset val="238"/>
        <scheme val="minor"/>
      </rPr>
      <t xml:space="preserve">Sustainability, </t>
    </r>
    <r>
      <rPr>
        <sz val="11"/>
        <rFont val="Calibri"/>
        <family val="2"/>
        <charset val="238"/>
        <scheme val="minor"/>
      </rPr>
      <t>2021, roč. 13, č. 5, s. 1-14. ISSN: 2071-1050.</t>
    </r>
  </si>
  <si>
    <r>
      <t xml:space="preserve">**AHMAD, Z. – **ANJUM, S. – SKALICKÝ, M. – **WARAICH, E. – **TARIQ, R. – **AYUB, M. – **HOSSAIN, A. – **HASSAN, M. – **BRESTIČ, M. – **ISLAM, M. – **HABIB-UR-RAHMAN, M. – **WASAYA, A. – **IQBAL, M. – **SABAGH, A. Selenium Alleviates the Adverse Effect of Drought in Oilseed Crops Camelina Camelina sativa L. and Canola Brassica napus L.. </t>
    </r>
    <r>
      <rPr>
        <i/>
        <sz val="11"/>
        <rFont val="Calibri"/>
        <family val="2"/>
        <charset val="238"/>
        <scheme val="minor"/>
      </rPr>
      <t xml:space="preserve">Molecules, </t>
    </r>
    <r>
      <rPr>
        <sz val="11"/>
        <rFont val="Calibri"/>
        <family val="2"/>
        <charset val="238"/>
        <scheme val="minor"/>
      </rPr>
      <t>2021, roč. 26, č. 6, s. 1-17. ISSN: 1420-3049.</t>
    </r>
  </si>
  <si>
    <r>
      <t xml:space="preserve">**HOSSAIN, A. – SKALICKÝ, M. – BRESTIČ, M. – **MAITRA, S. – **SARKAR, S. – **AHMAD, Z. – **VEMURI, H. – **GARAI, S. – **MONDAL, M. – **BHATT, R. – **KUMAR, P. – **BANERJEE, P. – **SAHA, S. – **ISLAM, T. – **LAING, A. Selenium Biofortification: Roles, Mechanisms, Responses and Prospects. </t>
    </r>
    <r>
      <rPr>
        <i/>
        <sz val="11"/>
        <rFont val="Calibri"/>
        <family val="2"/>
        <charset val="238"/>
        <scheme val="minor"/>
      </rPr>
      <t xml:space="preserve">Molecules, </t>
    </r>
    <r>
      <rPr>
        <sz val="11"/>
        <rFont val="Calibri"/>
        <family val="2"/>
        <charset val="238"/>
        <scheme val="minor"/>
      </rPr>
      <t>2021, roč. 26, č. 4, s. 1-29. ISSN: 1420-3049.</t>
    </r>
  </si>
  <si>
    <r>
      <t xml:space="preserve">**IHTISHAM, M. – **NOORI, A. – **YADAV, S. – **SARRAF, M. – **KUMARI, P. – BRESTIČ, M. – **IMRAN, M. – **JIANG, F. – **YAN, X. – **RASTOGI, A. Silver Nanoparticle's Toxicological Effects and Phytoremediation. </t>
    </r>
    <r>
      <rPr>
        <i/>
        <sz val="11"/>
        <rFont val="Calibri"/>
        <family val="2"/>
        <charset val="238"/>
        <scheme val="minor"/>
      </rPr>
      <t xml:space="preserve">Nanomaterials, </t>
    </r>
    <r>
      <rPr>
        <sz val="11"/>
        <rFont val="Calibri"/>
        <family val="2"/>
        <charset val="238"/>
        <scheme val="minor"/>
      </rPr>
      <t>2021, roč. 11, č. 9, s. 1-18. ISSN: 2079-4991.</t>
    </r>
  </si>
  <si>
    <r>
      <t xml:space="preserve">**HASAN, M. – SKALICKÝ, M. – **JAHAN, M. – **HOSSAIN, M. – **ANWAR, Z. – **NIE, Z. – **ALABDALLAH, N. – BRESTIČ, M. – HEJNÁK, V. – **FANG, X. Spermine: Its Emerging Role in Regulating Drought Stress Responses in Plants. </t>
    </r>
    <r>
      <rPr>
        <i/>
        <sz val="11"/>
        <rFont val="Calibri"/>
        <family val="2"/>
        <charset val="238"/>
        <scheme val="minor"/>
      </rPr>
      <t xml:space="preserve">Cells, </t>
    </r>
    <r>
      <rPr>
        <sz val="11"/>
        <rFont val="Calibri"/>
        <family val="2"/>
        <charset val="238"/>
        <scheme val="minor"/>
      </rPr>
      <t>2021, roč. 10, č. 2, s. 1-15. ISSN: 2073-4409.</t>
    </r>
  </si>
  <si>
    <r>
      <t xml:space="preserve">**KATARIA, S. – **JAIN, M. – **RASTOGI, A. – BRESTIČ, M. Static magnetic field treatment enhanced photosynthetic performance in soybean under supplemental ultravioletB radiation. </t>
    </r>
    <r>
      <rPr>
        <i/>
        <sz val="11"/>
        <rFont val="Calibri"/>
        <family val="2"/>
        <charset val="238"/>
        <scheme val="minor"/>
      </rPr>
      <t xml:space="preserve">PHOTOSYNTHESIS RESEARCH, </t>
    </r>
    <r>
      <rPr>
        <sz val="11"/>
        <rFont val="Calibri"/>
        <family val="2"/>
        <charset val="238"/>
        <scheme val="minor"/>
      </rPr>
      <t>2021, roč. 150, č. 1-3, s. 263-278. ISSN: 0166-8595.</t>
    </r>
  </si>
  <si>
    <r>
      <t xml:space="preserve">VACH, M. – VACHOVÁ, P. – WALMSLEY, A. – BERKA, M. – **ALBERT, J. – **CIENCIALA, E. – **BRAUN KOHLOVÁ, M. – **MÁCA, V. – **MELICHAR, J. Stochastic evaluation of restoration procedures on post-mining land areas using a game theory approach. </t>
    </r>
    <r>
      <rPr>
        <i/>
        <sz val="11"/>
        <rFont val="Calibri"/>
        <family val="2"/>
        <charset val="238"/>
        <scheme val="minor"/>
      </rPr>
      <t xml:space="preserve">LAND DEGRADATION &amp; DEVELOPMENT, </t>
    </r>
    <r>
      <rPr>
        <sz val="11"/>
        <rFont val="Calibri"/>
        <family val="2"/>
        <charset val="238"/>
        <scheme val="minor"/>
      </rPr>
      <t>2021, roč. N, č. N, s. 1-13. ISSN: 1085-3278.</t>
    </r>
  </si>
  <si>
    <r>
      <t xml:space="preserve">**ALI, S. – **LI, Y. – **UL HAQ, I. – **ABBAS, W. – **SHABBIR, M. – **KHAN, M. – **MAMAY, M. – **NIAZ, Y. – **FAROOQ, T. – SKALICKÝ, M. – **ZUAN, A. – **NASIF, O. – **ANSARI, M. The impact of different plant extracts on population suppression of Helicoverpa armigera Hub. and tomato Lycopersicon esculentum Mill yield under field conditions. </t>
    </r>
    <r>
      <rPr>
        <i/>
        <sz val="11"/>
        <rFont val="Calibri"/>
        <family val="2"/>
        <charset val="238"/>
        <scheme val="minor"/>
      </rPr>
      <t xml:space="preserve">PLoS One, </t>
    </r>
    <r>
      <rPr>
        <sz val="11"/>
        <rFont val="Calibri"/>
        <family val="2"/>
        <charset val="238"/>
        <scheme val="minor"/>
      </rPr>
      <t>2021, roč. 16, č. 12, s. 1-10. ISSN: 1932-6203.</t>
    </r>
  </si>
  <si>
    <r>
      <t xml:space="preserve">**FAROOQ, S. – **ONEN, H. – **TAD, S.  - **OZASLAN, C. – **MAHMOUD, S. – BRESTIČ, M. – **ŽIVČÁK, M. – SKALICKÝ, M. – **EL-SHEHAWI, A. The Influence of Environmental Factors on Seed Germination of Polygonum perfoliatum L.: Implications for Management. </t>
    </r>
    <r>
      <rPr>
        <i/>
        <sz val="11"/>
        <rFont val="Calibri"/>
        <family val="2"/>
        <charset val="238"/>
        <scheme val="minor"/>
      </rPr>
      <t xml:space="preserve">Agronomy, </t>
    </r>
    <r>
      <rPr>
        <sz val="11"/>
        <rFont val="Calibri"/>
        <family val="2"/>
        <charset val="238"/>
        <scheme val="minor"/>
      </rPr>
      <t>2021, roč. 11, č. 6, s. 1-14. ISSN: 2073-4395.</t>
    </r>
  </si>
  <si>
    <r>
      <t xml:space="preserve">**HUSSAIN, S. – **SHAFIQ, I. – SKALICKÝ, M. – **BRESTIČ, M. – **RASTOGI, A. – **MUMTAZ, M. – **HUSSAIN, M. – **IQBAL, N. – **RAZA, M. – **MANZOOR, S. – **WEIGUO, L. – **YANG, W. Titanium Application Increases Phosphorus Uptake Through Changes in Auxin Content and Root Architecture in Soybean Glycine Max L.. </t>
    </r>
    <r>
      <rPr>
        <i/>
        <sz val="11"/>
        <rFont val="Calibri"/>
        <family val="2"/>
        <charset val="238"/>
        <scheme val="minor"/>
      </rPr>
      <t xml:space="preserve">Frontiers in Plant Science, </t>
    </r>
    <r>
      <rPr>
        <sz val="11"/>
        <rFont val="Calibri"/>
        <family val="2"/>
        <charset val="238"/>
        <scheme val="minor"/>
      </rPr>
      <t>2021, roč. 12, č. N, s. 1-18. ISSN: 1664-462X.</t>
    </r>
  </si>
  <si>
    <r>
      <t xml:space="preserve">**MONDAL, M. – **BISWAS, B. – **GARAI, S. – **SARKAR, S. – **BANERJEE, H. – **BRAHMACHARI, K. – **BANDYOPADHYAY, P. – **MAITRA, S. – BRESTIČ, M. – SKALICKÝ, M. – **ONDRISIK, P. – **HOSSAIN, A. Zeolites Enhance Soil Health, Crop Productivity and Environmental Safety. </t>
    </r>
    <r>
      <rPr>
        <i/>
        <sz val="11"/>
        <rFont val="Calibri"/>
        <family val="2"/>
        <charset val="238"/>
        <scheme val="minor"/>
      </rPr>
      <t xml:space="preserve">Agronomy, </t>
    </r>
    <r>
      <rPr>
        <sz val="11"/>
        <rFont val="Calibri"/>
        <family val="2"/>
        <charset val="238"/>
        <scheme val="minor"/>
      </rPr>
      <t>2021, roč. 11, č. 3, s. 1-13. ISSN: 2073-4395.</t>
    </r>
  </si>
  <si>
    <r>
      <t xml:space="preserve">**PRAHARAJ, S. – SKALICKÝ, M. – **MAITRA, S. – **BHADRA, P. – **SHANKAR, T. – BRESTIČ, M. – HEJNÁK, V. – VACHOVÁ, P. – **HOSSAIN, A. Zinc Biofortification in Food Crops Could Alleviate the Zinc Malnutrition in Human Health. </t>
    </r>
    <r>
      <rPr>
        <i/>
        <sz val="11"/>
        <rFont val="Calibri"/>
        <family val="2"/>
        <charset val="238"/>
        <scheme val="minor"/>
      </rPr>
      <t xml:space="preserve">Molecules, </t>
    </r>
    <r>
      <rPr>
        <sz val="11"/>
        <rFont val="Calibri"/>
        <family val="2"/>
        <charset val="238"/>
        <scheme val="minor"/>
      </rPr>
      <t>2021, roč. 26, č. 12, s. 1-17. ISSN: 1420-3049.</t>
    </r>
  </si>
  <si>
    <r>
      <t xml:space="preserve">**BANO, N. – **NADEEM, A. – **MAALIK, S. – **MUSHTAQ, S. – **IQBAL, N. – **KHAN, A. – **SHABBIR, A. – **IMRAN, M. – **NIAZ, S. – **YASIN, M. – **QAYYUM, M. – **AHMAD, B. – SKALICKÝ, M. – **ALHARBI, S. – **ALFARRAJ, S. Effect of pesticides on erythrocytes of indigenous fish Labeo rohita. </t>
    </r>
    <r>
      <rPr>
        <i/>
        <sz val="11"/>
        <rFont val="Calibri"/>
        <family val="2"/>
        <charset val="238"/>
        <scheme val="minor"/>
      </rPr>
      <t xml:space="preserve">Journal of King Saud University - Science, </t>
    </r>
    <r>
      <rPr>
        <sz val="11"/>
        <rFont val="Calibri"/>
        <family val="2"/>
        <charset val="238"/>
        <scheme val="minor"/>
      </rPr>
      <t>2021, roč. 33, č. 7, s. 1-4. ISSN: 1018-3647.</t>
    </r>
  </si>
  <si>
    <r>
      <t xml:space="preserve">**AHMAD, S. – **KHALOFAH, A. – **KHAN, S. – **KHAN, K. – **JILANI, M. – **HUSSAIN, T. – SKALICKÝ, M. – **GHRAMH, H. – **AHMAD, Z. Effects of native pollinator communities on the physiological and chemical parameters of loquat tree (Eriobotrya japonica) under open field condition. </t>
    </r>
    <r>
      <rPr>
        <i/>
        <sz val="11"/>
        <rFont val="Calibri"/>
        <family val="2"/>
        <charset val="238"/>
        <scheme val="minor"/>
      </rPr>
      <t xml:space="preserve">Saudi Journal of Biological Sciences, </t>
    </r>
    <r>
      <rPr>
        <sz val="11"/>
        <rFont val="Calibri"/>
        <family val="2"/>
        <charset val="238"/>
        <scheme val="minor"/>
      </rPr>
      <t>2021, roč. 28, č. 6, s. 3235-3241. ISSN: 1319-562X.</t>
    </r>
  </si>
  <si>
    <r>
      <t xml:space="preserve">**BIJALWAN, A. – **BAHUGUNA, K. – **VASISHTH, A. – **SINGH, A. – **CHAUDHARY, S. – **DONGARIYAL, A. – **THAKUR, T. – **KAUSHIK, S. – **ANSARI, M. – **ALFARRAJ, S. – **ALHARBI, S. – SKALICKÝ, M. – **BRESTIČ, M. Growth performance of Ganoderma lucidum using billet method in Garhwal Himalaya, India. </t>
    </r>
    <r>
      <rPr>
        <i/>
        <sz val="11"/>
        <rFont val="Calibri"/>
        <family val="2"/>
        <charset val="238"/>
        <scheme val="minor"/>
      </rPr>
      <t xml:space="preserve">Saudi Journal of Biological Sciences, </t>
    </r>
    <r>
      <rPr>
        <sz val="11"/>
        <rFont val="Calibri"/>
        <family val="2"/>
        <charset val="238"/>
        <scheme val="minor"/>
      </rPr>
      <t>2021, roč. 28, č. 5, s. 2709-2717. ISSN: 1319-562X.</t>
    </r>
  </si>
  <si>
    <r>
      <t xml:space="preserve">**ASHFAQ, M. – **WAQAS, M. – **AHMED, N. – **RAHEEL, M. – **ABBAS, H. – **MASROOR, A. – **IKRAM, R. – **RIAZ, H. – **ISHTIAQ, M. – **KHAN, Z. – **SAEED, A. – SKALICKÝ, M. – **ALHARBI, S. – **ALFARRAJ, S. Molecular Characterization and Identification of Economically Important Potyviruses in Cucurbitaceae Family from Gujranwala Division of Punjab, Pakistan. </t>
    </r>
    <r>
      <rPr>
        <i/>
        <sz val="11"/>
        <rFont val="Calibri"/>
        <family val="2"/>
        <charset val="238"/>
        <scheme val="minor"/>
      </rPr>
      <t xml:space="preserve">Journal of King Saud University - Science, </t>
    </r>
    <r>
      <rPr>
        <sz val="11"/>
        <rFont val="Calibri"/>
        <family val="2"/>
        <charset val="238"/>
        <scheme val="minor"/>
      </rPr>
      <t>2021, roč. 33, č. 8, s. 1-8. ISSN: 1018-3647.</t>
    </r>
  </si>
  <si>
    <r>
      <t xml:space="preserve">**ZAHID, A. – **YIKE, G. – KUBÍK, Š. – **FOZIA, F. – **RAMZAN, M. – **SARDAR, H. – **AKRAM, M. – **KHATANA, M. – **SHABBIR, S. – **ALHARBI, S. – **ALFARRAJ, S. – SKALICKÝ, M. Plant growth regulators modulate the growth, physiology, and flower quality in rose (Rosa hybirda). </t>
    </r>
    <r>
      <rPr>
        <i/>
        <sz val="11"/>
        <rFont val="Calibri"/>
        <family val="2"/>
        <charset val="238"/>
        <scheme val="minor"/>
      </rPr>
      <t xml:space="preserve">Journal of King Saud University - Science, </t>
    </r>
    <r>
      <rPr>
        <sz val="11"/>
        <rFont val="Calibri"/>
        <family val="2"/>
        <charset val="238"/>
        <scheme val="minor"/>
      </rPr>
      <t>2021, roč. 33, č. 6, s. 0-0. ISSN: 1018-3647.</t>
    </r>
  </si>
  <si>
    <r>
      <t xml:space="preserve">PŘIBYLOVÁ, L. – **PILNÁ, V. – PINC, L. – VOSTRÁ VYDROVÁ, H. Ability of dog owners to identify their dogs by smell. </t>
    </r>
    <r>
      <rPr>
        <i/>
        <sz val="11"/>
        <rFont val="Calibri"/>
        <family val="2"/>
        <charset val="238"/>
        <scheme val="minor"/>
      </rPr>
      <t xml:space="preserve">Scientific Reports, </t>
    </r>
    <r>
      <rPr>
        <sz val="11"/>
        <rFont val="Calibri"/>
        <family val="2"/>
        <charset val="238"/>
        <scheme val="minor"/>
      </rPr>
      <t>2021, roč. 11, č. 1, s. 0-0. ISSN: 2045-2322.</t>
    </r>
  </si>
  <si>
    <t>KEZCH</t>
  </si>
  <si>
    <r>
      <t xml:space="preserve">MAKOVSKÁ, M. – MODRÁČKOVÁ, N. – BOLECHOVÁ, P. – **DRNKOVÁ, B. – NEUŽIL BUNEŠOVÁ, V. Antibiotic susceptibility screening of primate-associated Clostridium ventriculi. </t>
    </r>
    <r>
      <rPr>
        <i/>
        <sz val="11"/>
        <rFont val="Calibri"/>
        <family val="2"/>
        <charset val="238"/>
        <scheme val="minor"/>
      </rPr>
      <t xml:space="preserve">Anaerobe, </t>
    </r>
    <r>
      <rPr>
        <sz val="11"/>
        <rFont val="Calibri"/>
        <family val="2"/>
        <charset val="238"/>
        <scheme val="minor"/>
      </rPr>
      <t>2021, roč. 69, č. jun, s. 1-6. ISSN: 1075-9964.</t>
    </r>
  </si>
  <si>
    <t>KEZCH, KMVD</t>
  </si>
  <si>
    <r>
      <t xml:space="preserve">ILLMANN, G. – **GOUMON, S. – CHALOUPKOVÁ, H. Assessment of lying down behaviour in temporarily crated lactating sows. </t>
    </r>
    <r>
      <rPr>
        <i/>
        <sz val="11"/>
        <rFont val="Calibri"/>
        <family val="2"/>
        <charset val="238"/>
        <scheme val="minor"/>
      </rPr>
      <t xml:space="preserve">Animal, </t>
    </r>
    <r>
      <rPr>
        <sz val="11"/>
        <rFont val="Calibri"/>
        <family val="2"/>
        <charset val="238"/>
        <scheme val="minor"/>
      </rPr>
      <t>2021, roč. 15, č. 2, s. 0-0. ISSN: 1751-7311.</t>
    </r>
  </si>
  <si>
    <r>
      <t xml:space="preserve">MACHOVÁ, K. – **MILERSKI, M. – **RYCHTÁŘOVÁ, PH.D., I. – HOFMANOVÁ, B. – VOSTRÁ VYDROVÁ, H. – **MORAVČÍKOVÁ, N. – **KASARDA, R. – VOSTRÝ, L. Assessment of the genetic diversity of Two Czech autochthonous sheep breeds. </t>
    </r>
    <r>
      <rPr>
        <i/>
        <sz val="11"/>
        <rFont val="Calibri"/>
        <family val="2"/>
        <charset val="238"/>
        <scheme val="minor"/>
      </rPr>
      <t xml:space="preserve">Small Ruminant Research, </t>
    </r>
    <r>
      <rPr>
        <sz val="11"/>
        <rFont val="Calibri"/>
        <family val="2"/>
        <charset val="238"/>
        <scheme val="minor"/>
      </rPr>
      <t>2021, roč. 195, č. feb, s. 0-0. ISSN: 0921-4488.</t>
    </r>
  </si>
  <si>
    <t>KEZCH, KGŠ</t>
  </si>
  <si>
    <r>
      <t xml:space="preserve">VOSTRÝ, L. – VOSTRÁ VYDROVÁ, H. – **ČÍTEK, J. – **GORJANC, G. – **CURIK, I. Association of inbreeding and regional equine leucocyte antigen homozygosity with the prevalence of insect bite hypersensitivity in Old Kladruber horse. </t>
    </r>
    <r>
      <rPr>
        <i/>
        <sz val="11"/>
        <rFont val="Calibri"/>
        <family val="2"/>
        <charset val="238"/>
        <scheme val="minor"/>
      </rPr>
      <t xml:space="preserve">Animal Genetics, </t>
    </r>
    <r>
      <rPr>
        <sz val="11"/>
        <rFont val="Calibri"/>
        <family val="2"/>
        <charset val="238"/>
        <scheme val="minor"/>
      </rPr>
      <t>2021, roč. 52, č. 4, s. 422-430. ISSN: 0268-9146.</t>
    </r>
  </si>
  <si>
    <r>
      <t xml:space="preserve">SOMMESE, A. – **VALSECCHI, P. – **PELOSI, A. – **PRATO-PREVIDE, E. Comparing behavioural characteristics of Czechoslovakian Wolfdogs, German shepherds and Labrador retrievers in Italy and the Czech Republic. </t>
    </r>
    <r>
      <rPr>
        <i/>
        <sz val="11"/>
        <rFont val="Calibri"/>
        <family val="2"/>
        <charset val="238"/>
        <scheme val="minor"/>
      </rPr>
      <t xml:space="preserve">Applied Animal Behaviour Science, </t>
    </r>
    <r>
      <rPr>
        <sz val="11"/>
        <rFont val="Calibri"/>
        <family val="2"/>
        <charset val="238"/>
        <scheme val="minor"/>
      </rPr>
      <t>2021, roč. 237, č. April 2021, s. 0-0. ISSN: 0168-1591.</t>
    </r>
  </si>
  <si>
    <r>
      <t xml:space="preserve">**MORAVČÍKOVÁ, N. – **KASARDA, R. – **ŽIDEK, R. – VOSTRÝ, L. – VOSTRÁ VYDROVÁ, H. – VAŠEK, J. – ČÍLOVÁ, D. Czechoslovakian Wolfdog Genomic Divergence from Its Ancestors Canis lupus, German Shepherd Dog, and Different Sheepdogs of European Origin. </t>
    </r>
    <r>
      <rPr>
        <i/>
        <sz val="11"/>
        <rFont val="Calibri"/>
        <family val="2"/>
        <charset val="238"/>
        <scheme val="minor"/>
      </rPr>
      <t xml:space="preserve">Genes, </t>
    </r>
    <r>
      <rPr>
        <sz val="11"/>
        <rFont val="Calibri"/>
        <family val="2"/>
        <charset val="238"/>
        <scheme val="minor"/>
      </rPr>
      <t>2021, roč. 12, č. 6, s. 1-18. ISSN: 2073-4425.</t>
    </r>
  </si>
  <si>
    <r>
      <t xml:space="preserve">NEUŽIL BUNEŠOVÁ, V. – **LUGLI, G. – MODRÁČKOVÁ, N. – VLKOVÁ, E. – BOLECHOVÁ, P. – **BURTSCHER, J. – **LONGHI, G. – **MANCABELLI, L. – KILLER, J. – **DOMIG, K. – **VENTURA, M. Five novel bifidobacterial species isolated from faeces of primates in two Czech zoos: Bifidobacterium erythrocebi sp. nov., Bifidobacterium moraviense sp. nov., Bifidobacterium oedipodis sp. nov., Bifidobacterium olomucense sp. nov. and Bifidobacterium panos sp. nov.. </t>
    </r>
    <r>
      <rPr>
        <i/>
        <sz val="11"/>
        <rFont val="Calibri"/>
        <family val="2"/>
        <charset val="238"/>
        <scheme val="minor"/>
      </rPr>
      <t xml:space="preserve">International Journal of Systematic and Evolutionary Microbiology, </t>
    </r>
    <r>
      <rPr>
        <sz val="11"/>
        <rFont val="Calibri"/>
        <family val="2"/>
        <charset val="238"/>
        <scheme val="minor"/>
      </rPr>
      <t>2021, roč. 71, č. 1, s. 1-12. ISSN: 1466-5026.</t>
    </r>
  </si>
  <si>
    <r>
      <t xml:space="preserve">**KASARDA, R. – VOSTRÝ, L. – VOSTRÁ VYDROVÁ, H. – **CANDRÁKOVÁ, K. – **MORAVČÍKOVÁ, N. Food Resources Biodiversity: The Case of Local Cattle in Slovakia. </t>
    </r>
    <r>
      <rPr>
        <i/>
        <sz val="11"/>
        <rFont val="Calibri"/>
        <family val="2"/>
        <charset val="238"/>
        <scheme val="minor"/>
      </rPr>
      <t xml:space="preserve">Sustainability, </t>
    </r>
    <r>
      <rPr>
        <sz val="11"/>
        <rFont val="Calibri"/>
        <family val="2"/>
        <charset val="238"/>
        <scheme val="minor"/>
      </rPr>
      <t>2021, roč. 13, č. 3, s. 0-0. ISSN: 2071-1050.</t>
    </r>
  </si>
  <si>
    <r>
      <t xml:space="preserve">BARTOŠ, L. – **DUŠEK, A. – BARTOŠOVÁ, J. – **PUTMAN, R. How to escape male infanticide: mechanisms for avoiding or terminating pregnancy in mammals. </t>
    </r>
    <r>
      <rPr>
        <i/>
        <sz val="11"/>
        <rFont val="Calibri"/>
        <family val="2"/>
        <charset val="238"/>
        <scheme val="minor"/>
      </rPr>
      <t xml:space="preserve">MAMMAL REVIEW, </t>
    </r>
    <r>
      <rPr>
        <sz val="11"/>
        <rFont val="Calibri"/>
        <family val="2"/>
        <charset val="238"/>
        <scheme val="minor"/>
      </rPr>
      <t>2021, roč. 51, č. 1, s. 143-153. ISSN: 0305-1838.</t>
    </r>
  </si>
  <si>
    <r>
      <t xml:space="preserve">KOUBA, M. – BARTOŠ, L. – BARTOŠOVÁ, J. – **HONGISTO, K. – **KORPIMÄKI, E. Long-term trends in the body condition of parents and offspring of Tengmalm’s owls under fluctuating food conditions and climate change. </t>
    </r>
    <r>
      <rPr>
        <i/>
        <sz val="11"/>
        <rFont val="Calibri"/>
        <family val="2"/>
        <charset val="238"/>
        <scheme val="minor"/>
      </rPr>
      <t xml:space="preserve">Scientific Reports, </t>
    </r>
    <r>
      <rPr>
        <sz val="11"/>
        <rFont val="Calibri"/>
        <family val="2"/>
        <charset val="238"/>
        <scheme val="minor"/>
      </rPr>
      <t>2021, roč. 11, č. 1, s. 0-0. ISSN: 2045-2322.</t>
    </r>
  </si>
  <si>
    <r>
      <t xml:space="preserve">MÁCA, O. – KOUBA, M. – **KORPIMÄKI, E. – **GONZÁLEZ-SOLÍS, D. Molecular Identification of Sarcocystis sp. (Apicomplexa, Sarcocystidae) in Offspring of Tengmalm's Owls, Aegolius funereus (Aves, Strigidae). </t>
    </r>
    <r>
      <rPr>
        <i/>
        <sz val="11"/>
        <rFont val="Calibri"/>
        <family val="2"/>
        <charset val="238"/>
        <scheme val="minor"/>
      </rPr>
      <t xml:space="preserve">Frontiers in Veterinary Sciences, </t>
    </r>
    <r>
      <rPr>
        <sz val="11"/>
        <rFont val="Calibri"/>
        <family val="2"/>
        <charset val="238"/>
        <scheme val="minor"/>
      </rPr>
      <t>2021, roč. 8, č. December 2021, s. 0-0. ISSN: 2297-1769.</t>
    </r>
  </si>
  <si>
    <t>KEZCH, KZR</t>
  </si>
  <si>
    <r>
      <t xml:space="preserve">BUŠINA, T. Reinforcement of declining little owl (Athene noctua) population: A peculiar case of post-release habitat selection and underground roosting. </t>
    </r>
    <r>
      <rPr>
        <i/>
        <sz val="11"/>
        <rFont val="Calibri"/>
        <family val="2"/>
        <charset val="238"/>
        <scheme val="minor"/>
      </rPr>
      <t xml:space="preserve">GLOBAL ECOLOGY AND CONSERVATION, </t>
    </r>
    <r>
      <rPr>
        <sz val="11"/>
        <rFont val="Calibri"/>
        <family val="2"/>
        <charset val="238"/>
        <scheme val="minor"/>
      </rPr>
      <t>2021, roč. 28, č. August 2021, s. 0-0. ISSN: 2351-9894 .</t>
    </r>
  </si>
  <si>
    <r>
      <t xml:space="preserve">MODRÁČKOVÁ, N. – ŠŤOVÍČEK, A. – **BURTSCHER, J. – BOLECHOVÁ, P. – KILLER, J. – **DOMIG, K. – NEUŽIL BUNEŠOVÁ, V. The bifidobacterial distribution in the microbiome of captive primates reflects parvorder and feed specialization of the host. </t>
    </r>
    <r>
      <rPr>
        <i/>
        <sz val="11"/>
        <rFont val="Calibri"/>
        <family val="2"/>
        <charset val="238"/>
        <scheme val="minor"/>
      </rPr>
      <t xml:space="preserve">Scientific Reports, </t>
    </r>
    <r>
      <rPr>
        <sz val="11"/>
        <rFont val="Calibri"/>
        <family val="2"/>
        <charset val="238"/>
        <scheme val="minor"/>
      </rPr>
      <t>2021, roč. 11, č. 1, s. 1-13. ISSN: 2045-2322.</t>
    </r>
  </si>
  <si>
    <r>
      <t xml:space="preserve">ČERNÁ, M. – **MILERSKI, M. – HOFMANNOVÁ, M. The effect of inbreeding on the growth ability of meat sheep breeds in the Czech Republic. </t>
    </r>
    <r>
      <rPr>
        <i/>
        <sz val="11"/>
        <rFont val="Calibri"/>
        <family val="2"/>
        <charset val="238"/>
        <scheme val="minor"/>
      </rPr>
      <t xml:space="preserve">Czech Journal of Animal Science, </t>
    </r>
    <r>
      <rPr>
        <sz val="11"/>
        <rFont val="Calibri"/>
        <family val="2"/>
        <charset val="238"/>
        <scheme val="minor"/>
      </rPr>
      <t>2021, roč. 66, č. 4, s. 122-128. ISSN: 1212-1819.</t>
    </r>
  </si>
  <si>
    <r>
      <t xml:space="preserve">**BUČKOVÁ, K. – **ŠÁROVÁ, R. – MORAVCSÍKOVÁ, Á. – ŠPINKA, M. The effect of pair housing on dairy calf health, performance, and behavior. </t>
    </r>
    <r>
      <rPr>
        <i/>
        <sz val="11"/>
        <rFont val="Calibri"/>
        <family val="2"/>
        <charset val="238"/>
        <scheme val="minor"/>
      </rPr>
      <t xml:space="preserve">Journal of Dairy Science, </t>
    </r>
    <r>
      <rPr>
        <sz val="11"/>
        <rFont val="Calibri"/>
        <family val="2"/>
        <charset val="238"/>
        <scheme val="minor"/>
      </rPr>
      <t>2021, roč. 104, č. 9, s. 10282-10290. ISSN: 0022-0302.</t>
    </r>
  </si>
  <si>
    <r>
      <t xml:space="preserve">**KASARDA, R. – **MORAVČÍKOVÁ, N. – **OLŠANSKÁ, B. – **MÉSZÁROS, G. – VOSTRÝ, L. – VOSTRÁ VYDROVÁ, H. – **LEHOCKÁ, K. – **PRIŠŤÁK, J. – **CANDRÁK, J. The evaluation of genomic diversity and selection signals in the autochthonous Slovak Spotted cattle. </t>
    </r>
    <r>
      <rPr>
        <i/>
        <sz val="11"/>
        <rFont val="Calibri"/>
        <family val="2"/>
        <charset val="238"/>
        <scheme val="minor"/>
      </rPr>
      <t xml:space="preserve">Czech Journal of Animal Science, </t>
    </r>
    <r>
      <rPr>
        <sz val="11"/>
        <rFont val="Calibri"/>
        <family val="2"/>
        <charset val="238"/>
        <scheme val="minor"/>
      </rPr>
      <t>2021, roč. 66, č. 7, s. 251-261. ISSN: 1212-1819.</t>
    </r>
  </si>
  <si>
    <r>
      <t xml:space="preserve">**RAULT, J. – **CAMERLINK, I. – **GOUMON, S. – **MUNDRY, R. – ŠPINKA, M. The Joint Log-Lift Task: A Social Foraging Paradigm. </t>
    </r>
    <r>
      <rPr>
        <i/>
        <sz val="11"/>
        <rFont val="Calibri"/>
        <family val="2"/>
        <charset val="238"/>
        <scheme val="minor"/>
      </rPr>
      <t xml:space="preserve">Frontiers in Veterinary Sciences, </t>
    </r>
    <r>
      <rPr>
        <sz val="11"/>
        <rFont val="Calibri"/>
        <family val="2"/>
        <charset val="238"/>
        <scheme val="minor"/>
      </rPr>
      <t>2021, roč. 8, č. OCT 11 2021, s. 0-0. ISSN: 2297-1769.</t>
    </r>
  </si>
  <si>
    <r>
      <t xml:space="preserve">HRADEC, M. – ILLMANN, G. – BARTOŠ, L. – BOLECHOVÁ, P. The transition from the female-like great calls to male calls during ontogeny in southern yellow-cheeked gibbon males (Nomascus gabriellae). </t>
    </r>
    <r>
      <rPr>
        <i/>
        <sz val="11"/>
        <rFont val="Calibri"/>
        <family val="2"/>
        <charset val="238"/>
        <scheme val="minor"/>
      </rPr>
      <t xml:space="preserve">Scientific Reports, </t>
    </r>
    <r>
      <rPr>
        <sz val="11"/>
        <rFont val="Calibri"/>
        <family val="2"/>
        <charset val="238"/>
        <scheme val="minor"/>
      </rPr>
      <t>2021, roč. 11, č. November 2021, s. 0-0. ISSN: 2045-2322.</t>
    </r>
  </si>
  <si>
    <r>
      <t xml:space="preserve">ADÁMKOVÁ, J. – BENEDIKTOVÁ, K. – SVOBODA, J. – BARTOŠ, L. – VYNIKALOVÁ, L. – NOVÁKOVÁ, P. – HART, V. – PAINTER, M. – BURDA, H. Turning preference in dogs: north attracts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</si>
  <si>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**RORVANG, M. – NIČOVÁ, K. – **SASSNER, H. – **NAWROTH, C. Horses' (Equus caballus) Ability to Solve Visible but Not Invisible Displacement Tasks Is Associated With Frustration Behavior and Heart Rate. </t>
    </r>
    <r>
      <rPr>
        <i/>
        <sz val="11"/>
        <rFont val="Calibri"/>
        <family val="2"/>
        <charset val="238"/>
        <scheme val="minor"/>
      </rPr>
      <t xml:space="preserve">Frontiers in Behavioral Neuroscience, </t>
    </r>
    <r>
      <rPr>
        <sz val="11"/>
        <rFont val="Calibri"/>
        <family val="2"/>
        <charset val="238"/>
        <scheme val="minor"/>
      </rPr>
      <t>2021, roč. 15, č. Dec 8 2021, s. 0-0. ISSN: 1662-5153.</t>
    </r>
  </si>
  <si>
    <r>
      <t xml:space="preserve">BUŠINA, T. – KOUBA, M. – **PASARIBU, N.  What is the reliability of visually based animal trade census outcomes? A case study involving the market monitoring of the Sumatran Laughingthrush Garrulax bicolor. </t>
    </r>
    <r>
      <rPr>
        <i/>
        <sz val="11"/>
        <rFont val="Calibri"/>
        <family val="2"/>
        <charset val="238"/>
        <scheme val="minor"/>
      </rPr>
      <t xml:space="preserve">Bird Conservation International, </t>
    </r>
    <r>
      <rPr>
        <sz val="11"/>
        <rFont val="Calibri"/>
        <family val="2"/>
        <charset val="238"/>
        <scheme val="minor"/>
      </rPr>
      <t>2021, roč.31 , č.2 , s. 1-11. ISSN: 0959-2709.</t>
    </r>
  </si>
  <si>
    <r>
      <t xml:space="preserve">**CAKIL, Z. – **GARLASCHÉ, G. – IAKOVENKO, N. – **DI CESARE, A. – **ECKERT, E. – **GUIDETTI, R. – **HAMDAN, L. – **JANKO, K. – **LUKASHANETS, D. – **REBECCHI, L. – **SCHIAPARELLI, S. – **SFORZI, T. – ŠTEFKOVÁ KAŠPAROVÁ, E. – **VELASCO-CASTILLÓN, A. – **WALSH, E. – **FONTANETO, D. Comparative phylogeography reveals consistently shallow genetic diversity in a mitochondrial marker in Antarctic bdelloid rotifers. </t>
    </r>
    <r>
      <rPr>
        <i/>
        <sz val="11"/>
        <rFont val="Calibri"/>
        <family val="2"/>
        <charset val="238"/>
        <scheme val="minor"/>
      </rPr>
      <t xml:space="preserve">Journal of Biogeography, </t>
    </r>
    <r>
      <rPr>
        <sz val="11"/>
        <rFont val="Calibri"/>
        <family val="2"/>
        <charset val="238"/>
        <scheme val="minor"/>
      </rPr>
      <t>2021, roč. 48, č. 7, s. 1797-1809. ISSN: 0305-0270.</t>
    </r>
  </si>
  <si>
    <t>KGŠ</t>
  </si>
  <si>
    <r>
      <t xml:space="preserve">ZADINOVÁ, K. – **STRATIL, A. – **VAN POUCKE, M. – **PEELMAN, L. – ČÍTEK, J. – OKROUHLÁ, M. – LEBEDOVÁ, N. – POKORNÁ, K. – ŠPRYSL, M. – STUPKA, R. EFFECT OF DIETARY SUPPLEMENTATION WITH DRIED TUBER OF JERUSALEM ARTICHOKE ON SKATOLE LEVEL IN BACKFAT AND CYP2E1 mRNA EXPRESSION IN LIVER OF BOARS. </t>
    </r>
    <r>
      <rPr>
        <i/>
        <sz val="11"/>
        <rFont val="Calibri"/>
        <family val="2"/>
        <charset val="238"/>
        <scheme val="minor"/>
      </rPr>
      <t xml:space="preserve">Annals of Animal Science, </t>
    </r>
    <r>
      <rPr>
        <sz val="11"/>
        <rFont val="Calibri"/>
        <family val="2"/>
        <charset val="238"/>
        <scheme val="minor"/>
      </rPr>
      <t>2021, roč. 21, č. 4, s. 1475-1489. ISSN: 2300-8733.</t>
    </r>
  </si>
  <si>
    <t>KGŠ, KCHHZ</t>
  </si>
  <si>
    <r>
      <t xml:space="preserve">KULJANISHVILI, T. – PATOKA, J. – BOHATÁ, L. – RYLKOVÁ, K. – **JAPOSHVILI, B. – KALOUS, L. Evaluation of the potential establishment of black-striped pipefish transferred by cultural drivers. </t>
    </r>
    <r>
      <rPr>
        <i/>
        <sz val="11"/>
        <rFont val="Calibri"/>
        <family val="2"/>
        <charset val="238"/>
        <scheme val="minor"/>
      </rPr>
      <t xml:space="preserve">Inland Waters, </t>
    </r>
    <r>
      <rPr>
        <sz val="11"/>
        <rFont val="Calibri"/>
        <family val="2"/>
        <charset val="238"/>
        <scheme val="minor"/>
      </rPr>
      <t>2021, roč. 11, č. 3, s. 278-285. ISSN: 2044-205X.</t>
    </r>
  </si>
  <si>
    <t>KGŠ, KZR</t>
  </si>
  <si>
    <r>
      <t xml:space="preserve">**JANKO, K. – **BARTOŠ, O. – **KOČÍ, J. – **ROSLEIN, J. – **JANKOVÁ DRDOVÁ, E. – **KOTUSZ, J. – **EISNER, J. – **MOKREJS, M. -  ŠTEFKOVÁ KAŠPAROVÁ, E. Genome Fractionation and Loss of Heterozygosity in Hybrids and Polyploids: Mechanisms, Consequences for Selection, and Link to Gene Function. </t>
    </r>
    <r>
      <rPr>
        <i/>
        <sz val="11"/>
        <rFont val="Calibri"/>
        <family val="2"/>
        <charset val="238"/>
        <scheme val="minor"/>
      </rPr>
      <t xml:space="preserve">MOLECULAR BIOLOGY AND EVOLUTION, </t>
    </r>
    <r>
      <rPr>
        <sz val="11"/>
        <rFont val="Calibri"/>
        <family val="2"/>
        <charset val="238"/>
        <scheme val="minor"/>
      </rPr>
      <t>2021, roč. 38, č. 12, s. 5255-5274. ISSN: 0737-4038.</t>
    </r>
  </si>
  <si>
    <r>
      <t xml:space="preserve">**BRZÁKOVÁ, M. – **BOŠKOVÁ, I. – VOSTRÝ, L. – **RYCHTÁŘOVÁ, J. – **BUCEK, P. Impact of COVID-19 on animal production in the Czech Republic. </t>
    </r>
    <r>
      <rPr>
        <i/>
        <sz val="11"/>
        <rFont val="Calibri"/>
        <family val="2"/>
        <charset val="238"/>
        <scheme val="minor"/>
      </rPr>
      <t xml:space="preserve">Animal Frontiers, </t>
    </r>
    <r>
      <rPr>
        <sz val="11"/>
        <rFont val="Calibri"/>
        <family val="2"/>
        <charset val="238"/>
        <scheme val="minor"/>
      </rPr>
      <t>2021, roč. 11, č. 1, s. 47-50. ISSN: 2160-6056.</t>
    </r>
  </si>
  <si>
    <t>Bez AIS</t>
  </si>
  <si>
    <r>
      <t xml:space="preserve">VAŠEK, J. – ČÍLOVÁ, D. – MELOUNOVÁ, M. – **SVOBODA, P. – **ZDEŇKOVÁ, K. – **ČERMÁKOVÁ, E. – **OVESNÁ, J. OpiumPlex is a novel microsatellite system for profiling opium poppy (Papaver somniferum L.). </t>
    </r>
    <r>
      <rPr>
        <i/>
        <sz val="11"/>
        <rFont val="Calibri"/>
        <family val="2"/>
        <charset val="238"/>
        <scheme val="minor"/>
      </rPr>
      <t xml:space="preserve">Scientific Reports, </t>
    </r>
    <r>
      <rPr>
        <sz val="11"/>
        <rFont val="Calibri"/>
        <family val="2"/>
        <charset val="238"/>
        <scheme val="minor"/>
      </rPr>
      <t>2021, roč. 11, č. 1, s. 0-0. ISSN: 2045-2322.</t>
    </r>
  </si>
  <si>
    <r>
      <t xml:space="preserve">LANKOVÁ, S. – VEJL, P. – MELOUNOVÁ, M. – ČÍLOVÁ, D. – VADLEJCH, J. – **MIKLISOVÁ, D. – JANKOVSKÁ, I. – LANGROVÁ, I. Setaria cervi (Filarioidea, Onchocercidae) undressing in ungulates: altered morphology of developmental stages, their molecular detection and complete sequence cox1 gene. </t>
    </r>
    <r>
      <rPr>
        <i/>
        <sz val="11"/>
        <rFont val="Calibri"/>
        <family val="2"/>
        <charset val="238"/>
        <scheme val="minor"/>
      </rPr>
      <t xml:space="preserve">PARASITOLOGY, </t>
    </r>
    <r>
      <rPr>
        <sz val="11"/>
        <rFont val="Calibri"/>
        <family val="2"/>
        <charset val="238"/>
        <scheme val="minor"/>
      </rPr>
      <t>2021, roč. 148, č. 5, s. 598-611. ISSN: 0031-1820.</t>
    </r>
  </si>
  <si>
    <r>
      <t xml:space="preserve">**KYSELOVÁ, J. – TICHÝ, L. – JOCHOVÁ, K. The role of molecular genetics in animal breeding: A minireview. </t>
    </r>
    <r>
      <rPr>
        <i/>
        <sz val="11"/>
        <rFont val="Calibri"/>
        <family val="2"/>
        <charset val="238"/>
        <scheme val="minor"/>
      </rPr>
      <t xml:space="preserve">Czech Journal of Animal Science, </t>
    </r>
    <r>
      <rPr>
        <sz val="11"/>
        <rFont val="Calibri"/>
        <family val="2"/>
        <charset val="238"/>
        <scheme val="minor"/>
      </rPr>
      <t>2021, roč. 66, č. 04, s. 107-111. ISSN: 1212-1819.</t>
    </r>
  </si>
  <si>
    <t>KGŠ, KMVD</t>
  </si>
  <si>
    <r>
      <t xml:space="preserve">JENČÍK, J. – HÖNIG, V. – OBERGRUBER, M. – HÁJEK, J. – **VRÁBLÍK, A. – **ČERNÝ, R. – **SCHLEHÖFER, D. – **HERINK, T. Advanced Biofuels Based on Fischer–Tropsch Synthesis for Applications in Diesel Engines. </t>
    </r>
    <r>
      <rPr>
        <i/>
        <sz val="11"/>
        <rFont val="Calibri"/>
        <family val="2"/>
        <charset val="238"/>
        <scheme val="minor"/>
      </rPr>
      <t xml:space="preserve">Materials, </t>
    </r>
    <r>
      <rPr>
        <sz val="11"/>
        <rFont val="Calibri"/>
        <family val="2"/>
        <charset val="238"/>
        <scheme val="minor"/>
      </rPr>
      <t>2021, roč. 14, č. 11, s. 1-17. ISSN: 1996-1944.</t>
    </r>
  </si>
  <si>
    <t>KCh</t>
  </si>
  <si>
    <r>
      <t xml:space="preserve">HÁJEK, J. – HÖNIG, V. – OBERGRUBER, M. – JENČÍK, J. – **VRÁBLÍK, A. – **ČERNÝ, R. – **PŠENIČKA, M. – **HERINK, T. Advanced Biofuels Based on Fischer–Tropsch Synthesis for Applications in Gasoline Engines. </t>
    </r>
    <r>
      <rPr>
        <i/>
        <sz val="11"/>
        <rFont val="Calibri"/>
        <family val="2"/>
        <charset val="238"/>
        <scheme val="minor"/>
      </rPr>
      <t xml:space="preserve">Materials, </t>
    </r>
    <r>
      <rPr>
        <sz val="11"/>
        <rFont val="Calibri"/>
        <family val="2"/>
        <charset val="238"/>
        <scheme val="minor"/>
      </rPr>
      <t>2021, roč. 14, č. 11, s. 1-13. ISSN: 1996-1944.</t>
    </r>
  </si>
  <si>
    <r>
      <t xml:space="preserve">PROCHÁZKA, P. – HÖNIG, V. – BOUČEK, J. – HÁJKOVÁ, K. – TRAKAL, L. – SOUKUPOVÁ, J. – ROUBÍK, H. Availability and Applicability of Wood and Crop Residues for the Production of Wood Composites. </t>
    </r>
    <r>
      <rPr>
        <i/>
        <sz val="11"/>
        <rFont val="Calibri"/>
        <family val="2"/>
        <charset val="238"/>
        <scheme val="minor"/>
      </rPr>
      <t xml:space="preserve">FORESTS, </t>
    </r>
    <r>
      <rPr>
        <sz val="11"/>
        <rFont val="Calibri"/>
        <family val="2"/>
        <charset val="238"/>
        <scheme val="minor"/>
      </rPr>
      <t>2021, roč. 12, č. 5, s. 1-15. ISSN: 1999-4907.</t>
    </r>
  </si>
  <si>
    <r>
      <t xml:space="preserve">PAZNOCHT, L. – BUREŠOVÁ, B. – KOTÍKOVÁ, Z. – **MARTINEK, P. Carotenoid content of extruded and puffed products made of colored-grain wheats. </t>
    </r>
    <r>
      <rPr>
        <i/>
        <sz val="11"/>
        <rFont val="Calibri"/>
        <family val="2"/>
        <charset val="238"/>
        <scheme val="minor"/>
      </rPr>
      <t xml:space="preserve">Food Chemistry, </t>
    </r>
    <r>
      <rPr>
        <sz val="11"/>
        <rFont val="Calibri"/>
        <family val="2"/>
        <charset val="238"/>
        <scheme val="minor"/>
      </rPr>
      <t>2021, roč. 340, č.mar , s. 0-0. ISSN: 0308-8146.</t>
    </r>
  </si>
  <si>
    <r>
      <t xml:space="preserve">TÁBORSKÝ, J. – SUS, J. – LACHMAN, J. – ŠEBKOVÁ, B. – **ADAMCOVÁ, A. – **ŠATÍNSKÝ, D. Dynamics of phloridzin and related compounds in four cultivars of apple trees during the vegetation period. </t>
    </r>
    <r>
      <rPr>
        <i/>
        <sz val="11"/>
        <rFont val="Calibri"/>
        <family val="2"/>
        <charset val="238"/>
        <scheme val="minor"/>
      </rPr>
      <t xml:space="preserve">Molecules, </t>
    </r>
    <r>
      <rPr>
        <sz val="11"/>
        <rFont val="Calibri"/>
        <family val="2"/>
        <charset val="238"/>
        <scheme val="minor"/>
      </rPr>
      <t>2021, roč. 26, č. 13, s. 1-11. ISSN: 1420-3049.</t>
    </r>
  </si>
  <si>
    <t>KCh, KZ</t>
  </si>
  <si>
    <r>
      <t xml:space="preserve">ŠULC, M. – KOTÍKOVÁ, Z. – PAZNOCHT, L. – LACHMAN, J. Changes in Carotenoid Profile during Potato (Solanum tuberosum L.) Tuber Maturation. </t>
    </r>
    <r>
      <rPr>
        <i/>
        <sz val="11"/>
        <rFont val="Calibri"/>
        <family val="2"/>
        <charset val="238"/>
        <scheme val="minor"/>
      </rPr>
      <t xml:space="preserve">AMERICAN JOURNAL OF POTATO RESEARCH, </t>
    </r>
    <r>
      <rPr>
        <sz val="11"/>
        <rFont val="Calibri"/>
        <family val="2"/>
        <charset val="238"/>
        <scheme val="minor"/>
      </rPr>
      <t>2021, roč. 98, č. 2, s. 85-92. ISSN: 1099-209X.</t>
    </r>
  </si>
  <si>
    <r>
      <t xml:space="preserve">BUREŠOVÁ, B. – PAZNOCHT, L. – KOTÍKOVÁ, Z. – GIAMPAGLIA, B. – **MARTINEK, P. – LACHMAN, J. Changes in carotenoids and tocols of colored-grain wheat during unleavened bread preparation. </t>
    </r>
    <r>
      <rPr>
        <i/>
        <sz val="11"/>
        <rFont val="Calibri"/>
        <family val="2"/>
        <charset val="238"/>
        <scheme val="minor"/>
      </rPr>
      <t xml:space="preserve">JOURNAL OF FOOD COMPOSITION AND ANALYSIS, </t>
    </r>
    <r>
      <rPr>
        <sz val="11"/>
        <rFont val="Calibri"/>
        <family val="2"/>
        <charset val="238"/>
        <scheme val="minor"/>
      </rPr>
      <t>2021, roč. 103, č. oct , s. 1-8. ISSN: 0889-1575.</t>
    </r>
  </si>
  <si>
    <r>
      <t xml:space="preserve">KRAUSOVÁ, I. – **MIZERA, J. – **RANDA, Z. – **CHVATIL, D. – **KRIST, P. Instrumental Photon Activation Analysis with Short Time Irradiation for Geochemical Research. </t>
    </r>
    <r>
      <rPr>
        <i/>
        <sz val="11"/>
        <rFont val="Calibri"/>
        <family val="2"/>
        <charset val="238"/>
        <scheme val="minor"/>
      </rPr>
      <t xml:space="preserve">MINERALS, </t>
    </r>
    <r>
      <rPr>
        <sz val="11"/>
        <rFont val="Calibri"/>
        <family val="2"/>
        <charset val="238"/>
        <scheme val="minor"/>
      </rPr>
      <t>2021, roč. 11, č. 6, s. 1-13. ISSN: 2075-163X.</t>
    </r>
  </si>
  <si>
    <r>
      <t xml:space="preserve">OBERGRUBER, M. – HÖNIG, V. – JENČÍK, J. – HÁJEK, J. – **SCHLEHÖFER, D. – **HERINK, T. Lignocellulosic Bioethanol and Biobutanol as a Biocomponent for Diesel Fuel. </t>
    </r>
    <r>
      <rPr>
        <i/>
        <sz val="11"/>
        <rFont val="Calibri"/>
        <family val="2"/>
        <charset val="238"/>
        <scheme val="minor"/>
      </rPr>
      <t xml:space="preserve">Materials, </t>
    </r>
    <r>
      <rPr>
        <sz val="11"/>
        <rFont val="Calibri"/>
        <family val="2"/>
        <charset val="238"/>
        <scheme val="minor"/>
      </rPr>
      <t>2021, roč. 14, č. 19, s. 1-20. ISSN: 1996-1944.</t>
    </r>
  </si>
  <si>
    <r>
      <t xml:space="preserve">**BORGOLTE, M. – **RIESTER, O. – KAČEROVÁ, T. – **RENTSCHLER, S. – **SCHMIDT, M. – **JACKSCH, S. – **EGERT, M. – **LAUFER, S. – **CSUK, R. – **DEIGNER, H. Methacryloyl-GlcNAc Derivatives Copolymerized with Dimethacrylamide as a Novel Antibacterial and Biocompatible Coating. </t>
    </r>
    <r>
      <rPr>
        <i/>
        <sz val="11"/>
        <rFont val="Calibri"/>
        <family val="2"/>
        <charset val="238"/>
        <scheme val="minor"/>
      </rPr>
      <t xml:space="preserve">Pharmaceutics, </t>
    </r>
    <r>
      <rPr>
        <sz val="11"/>
        <rFont val="Calibri"/>
        <family val="2"/>
        <charset val="238"/>
        <scheme val="minor"/>
      </rPr>
      <t>2021, roč. 13, č. 10, s. 1647-1671. ISSN: 1999-4923.</t>
    </r>
  </si>
  <si>
    <r>
      <t xml:space="preserve">OBERGRUBER, M. – HÖNIG, V. – PROCHÁZKA, P. – **KUČEROVÁ, V. – KOTEK, M. – BOUČEK, J. – MAŘÍK, J. Physicochemical Properties of Biobutanol as an Advanced Biofuel . </t>
    </r>
    <r>
      <rPr>
        <i/>
        <sz val="11"/>
        <rFont val="Calibri"/>
        <family val="2"/>
        <charset val="238"/>
        <scheme val="minor"/>
      </rPr>
      <t xml:space="preserve">Materials, </t>
    </r>
    <r>
      <rPr>
        <sz val="11"/>
        <rFont val="Calibri"/>
        <family val="2"/>
        <charset val="238"/>
        <scheme val="minor"/>
      </rPr>
      <t>2021, roč. 14, č. 4, s. 1-21. ISSN: 1996-1944.</t>
    </r>
  </si>
  <si>
    <r>
      <t xml:space="preserve">**CHRPOVÁ, J. – **MARTINEK, P. – ORSÁK, M. – LACHMAN, J. – **TRÁVNÍČKOVÁ, M. Potential Role and Involvement of Antioxidants and Other Secondary Metabolites of Wheat in the Infection Process and Resistance to Fusarium spp.. </t>
    </r>
    <r>
      <rPr>
        <i/>
        <sz val="11"/>
        <rFont val="Calibri"/>
        <family val="2"/>
        <charset val="238"/>
        <scheme val="minor"/>
      </rPr>
      <t xml:space="preserve">Agriculture-BASEL, </t>
    </r>
    <r>
      <rPr>
        <sz val="11"/>
        <rFont val="Calibri"/>
        <family val="2"/>
        <charset val="238"/>
        <scheme val="minor"/>
      </rPr>
      <t>2021, roč. 11, č. 11, s. 0-0. ISSN: 2077-0472.</t>
    </r>
  </si>
  <si>
    <r>
      <t xml:space="preserve">PODHORECKÁ, K. – **BORKOVÁ, M. – **ŠULC, M. – **SEYDLOVÁ, R. – **DRAGOUNOVÁ, H. – **ŠVEJCAROVÁ, M. – **PEROUTKOVÁ, J. – **ELICH, O. Somatic Cell Count in Goat Milk: An Indirect Quality Indicator. </t>
    </r>
    <r>
      <rPr>
        <i/>
        <sz val="11"/>
        <rFont val="Calibri"/>
        <family val="2"/>
        <charset val="238"/>
        <scheme val="minor"/>
      </rPr>
      <t xml:space="preserve">Foods, </t>
    </r>
    <r>
      <rPr>
        <sz val="11"/>
        <rFont val="Calibri"/>
        <family val="2"/>
        <charset val="238"/>
        <scheme val="minor"/>
      </rPr>
      <t>2021, roč. 10, č. 5, s. 1-11. ISSN: 2304-8158.</t>
    </r>
  </si>
  <si>
    <r>
      <t xml:space="preserve">FRAŇKOVÁ, A. – MAŇOUROVÁ, A. – KOTÍKOVÁ, Z. – VEJVODOVÁ, K. – DRÁBEK, O. – RILJÁKOVÁ, B. – FAMĚRA, O. – **NGULA, M. – **NDIYOI, M. – POLESNÝ, Z. – VERNER, V. – TAUCHEN, J. The Chemical Composition of Oils and Cakes of Ochna serrulata (Ochnaceae) and Other Underutilized Traditional Oil Trees from Western Zambia. </t>
    </r>
    <r>
      <rPr>
        <i/>
        <sz val="11"/>
        <rFont val="Calibri"/>
        <family val="2"/>
        <charset val="238"/>
        <scheme val="minor"/>
      </rPr>
      <t xml:space="preserve">Molecules, </t>
    </r>
    <r>
      <rPr>
        <sz val="11"/>
        <rFont val="Calibri"/>
        <family val="2"/>
        <charset val="238"/>
        <scheme val="minor"/>
      </rPr>
      <t>2021, roč. 26, č. 17, s. 1-14. ISSN: 1420-3049.</t>
    </r>
  </si>
  <si>
    <t>KCh, KKBP, KPOP</t>
  </si>
  <si>
    <r>
      <t xml:space="preserve">MENACHERRY, S. – KOČÁREK, M. – KAČEROVÁ, T. – KOTÍKOVÁ, Z. – KAČER, P. – KODEŠOVÁ, R. The impact of initial concentration of selected pharmaceuticals on their early stage of dissipation in soils. </t>
    </r>
    <r>
      <rPr>
        <i/>
        <sz val="11"/>
        <rFont val="Calibri"/>
        <family val="2"/>
        <charset val="238"/>
        <scheme val="minor"/>
      </rPr>
      <t xml:space="preserve">JOURNAL OF SOILS AND SEDIMENTS, </t>
    </r>
    <r>
      <rPr>
        <sz val="11"/>
        <rFont val="Calibri"/>
        <family val="2"/>
        <charset val="238"/>
        <scheme val="minor"/>
      </rPr>
      <t>2021, roč. 3, č. , s. 0-0. ISSN: 1439-0108.</t>
    </r>
  </si>
  <si>
    <t>KCh, KPOP</t>
  </si>
  <si>
    <r>
      <t xml:space="preserve">**PERROT, A. – **HYRŠL, J. – **BANDZUCH, J. – **WAŇOUSOVÁ, S. – HÁJEK, J. – JENČÍK, J. – **HERINK, T. Use of Dicyclopentadiene and Methyl Dicyclopentadiene for the Synthesis of Unsaturated Polyester Resins. </t>
    </r>
    <r>
      <rPr>
        <i/>
        <sz val="11"/>
        <rFont val="Calibri"/>
        <family val="2"/>
        <charset val="238"/>
        <scheme val="minor"/>
      </rPr>
      <t xml:space="preserve">POLYMERS, </t>
    </r>
    <r>
      <rPr>
        <sz val="11"/>
        <rFont val="Calibri"/>
        <family val="2"/>
        <charset val="238"/>
        <scheme val="minor"/>
      </rPr>
      <t>2021, roč. 13, č. 18, s. 1-14. ISSN: 2073-4360.</t>
    </r>
  </si>
  <si>
    <r>
      <t xml:space="preserve">ŠULC, M. – TOMÁŠKOVÁ, I. – KREJZKOVÁ, A. – SAMEK, M. – **DIUZHEVA, A. – HRADECKÝ, J. – PEŠKOVÁ, V. Trehalose determination in Norway spruce (Picea abies) roots. Analytics matters. </t>
    </r>
    <r>
      <rPr>
        <i/>
        <sz val="11"/>
        <rFont val="Calibri"/>
        <family val="2"/>
        <charset val="238"/>
        <scheme val="minor"/>
      </rPr>
      <t xml:space="preserve">MethodsX, </t>
    </r>
    <r>
      <rPr>
        <sz val="11"/>
        <rFont val="Calibri"/>
        <family val="2"/>
        <charset val="238"/>
        <scheme val="minor"/>
      </rPr>
      <t>2021, roč. 2021, č. 8, s. 1-6. ISSN: N.</t>
    </r>
  </si>
  <si>
    <r>
      <t xml:space="preserve">HÖNIG, V. – PROCHÁZKA, P. – OBERGRUBER, M. – ROUBÍK, H. Nutrient Effect on the Taste of Mineral Waters: Evidence from Europe. </t>
    </r>
    <r>
      <rPr>
        <i/>
        <sz val="11"/>
        <rFont val="Calibri"/>
        <family val="2"/>
        <charset val="238"/>
        <scheme val="minor"/>
      </rPr>
      <t xml:space="preserve">Foods, </t>
    </r>
    <r>
      <rPr>
        <sz val="11"/>
        <rFont val="Calibri"/>
        <family val="2"/>
        <charset val="238"/>
        <scheme val="minor"/>
      </rPr>
      <t>2020, roč. 9, č. 12, s. 1-13. ISSN: 2304-8158.</t>
    </r>
  </si>
  <si>
    <r>
      <t xml:space="preserve">TŮMOVÁ, E. – **VOLEK, Z. – CHODOVÁ, D. – **SKŘIVANOVÁ, V. – NĚMEČEK, T. – KETTA, M.  Effect of quantitative feed restriction on the performance, organ development and cecal activity of growing nutrias (Myocastor coypus). </t>
    </r>
    <r>
      <rPr>
        <i/>
        <sz val="11"/>
        <rFont val="Calibri"/>
        <family val="2"/>
        <charset val="238"/>
        <scheme val="minor"/>
      </rPr>
      <t xml:space="preserve">Animal Feed Science and Technology , </t>
    </r>
    <r>
      <rPr>
        <sz val="11"/>
        <rFont val="Calibri"/>
        <family val="2"/>
        <charset val="238"/>
        <scheme val="minor"/>
      </rPr>
      <t>2021, roč. 280, č. 10, s. 1-11. ISSN: 0377-8401.</t>
    </r>
  </si>
  <si>
    <t>KCHHZ</t>
  </si>
  <si>
    <r>
      <t xml:space="preserve">**SIDDIQUE, A. – **SHIRZAEI, S. – **SMITH, A. – VALENTA, J. – **GARNER, L. – **MOREY, A. Acceptability of Artificial Intelligence in Poultry Processing and Classification Efficiencies of Different Classification Models in the Categorisation of Breast Fillet Myopathies. </t>
    </r>
    <r>
      <rPr>
        <i/>
        <sz val="11"/>
        <rFont val="Calibri"/>
        <family val="2"/>
        <charset val="238"/>
        <scheme val="minor"/>
      </rPr>
      <t xml:space="preserve">Frontiers in Physiology, </t>
    </r>
    <r>
      <rPr>
        <sz val="11"/>
        <rFont val="Calibri"/>
        <family val="2"/>
        <charset val="238"/>
        <scheme val="minor"/>
      </rPr>
      <t>2021, roč. 12, č. Sep, s. 1-16. ISSN: 1664-042X.</t>
    </r>
  </si>
  <si>
    <r>
      <t xml:space="preserve">KETTA, M. – TŮMOVÁ, E. – STUPKA, R. – ČÍTEK, J. – CHODOVÁ, D. Adverse effects of cadmium on poultry and role of selenium against it: An updated review. </t>
    </r>
    <r>
      <rPr>
        <i/>
        <sz val="11"/>
        <rFont val="Calibri"/>
        <family val="2"/>
        <charset val="238"/>
        <scheme val="minor"/>
      </rPr>
      <t xml:space="preserve">Czech Journal of Animal Science, </t>
    </r>
    <r>
      <rPr>
        <sz val="11"/>
        <rFont val="Calibri"/>
        <family val="2"/>
        <charset val="238"/>
        <scheme val="minor"/>
      </rPr>
      <t>2021, roč. 66, č. 9, s. 339-348. ISSN: 1212-1819.</t>
    </r>
  </si>
  <si>
    <r>
      <t xml:space="preserve">CHODOVÁ, D. – TŮMOVÁ, E. – KETTA, M. – **SKŘIVANOVÁ, V. Breast meat quality in males and females of fast-, medium- and slow-growing chickens fed diets of 2 protein levels. </t>
    </r>
    <r>
      <rPr>
        <i/>
        <sz val="11"/>
        <rFont val="Calibri"/>
        <family val="2"/>
        <charset val="238"/>
        <scheme val="minor"/>
      </rPr>
      <t xml:space="preserve">Poultry Science, </t>
    </r>
    <r>
      <rPr>
        <sz val="11"/>
        <rFont val="Calibri"/>
        <family val="2"/>
        <charset val="238"/>
        <scheme val="minor"/>
      </rPr>
      <t>2021, roč. 100, č. 4, s. 1-9. ISSN: 0032-5791.</t>
    </r>
  </si>
  <si>
    <r>
      <t xml:space="preserve">BAHELKA, I. – **BUČKO, O. – **FLAK, P. Can Hydrolysable Tannins in Diet of Entire Male Pigs Affect Carcass, Pork Quality Traits, Amino and Fatty Acid Profiles, and Boar Taint, Skatole and Androstenone Levels?. </t>
    </r>
    <r>
      <rPr>
        <i/>
        <sz val="11"/>
        <rFont val="Calibri"/>
        <family val="2"/>
        <charset val="238"/>
        <scheme val="minor"/>
      </rPr>
      <t xml:space="preserve">Animals, </t>
    </r>
    <r>
      <rPr>
        <sz val="11"/>
        <rFont val="Calibri"/>
        <family val="2"/>
        <charset val="238"/>
        <scheme val="minor"/>
      </rPr>
      <t>2021, roč. 11, č. 3, s. 1-15. ISSN: 2076-2615.</t>
    </r>
  </si>
  <si>
    <r>
      <t xml:space="preserve">KRAUS, A. – ZITA, L. – KRUNT, O. – **HÄRTLOVÁ, H. – CHMELÍKOVÁ, E. Determination of selected biochemical parameters in blood serum and egg quality of Czech and Slovak native hens depending on the housing system and hen age. </t>
    </r>
    <r>
      <rPr>
        <i/>
        <sz val="11"/>
        <rFont val="Calibri"/>
        <family val="2"/>
        <charset val="238"/>
        <scheme val="minor"/>
      </rPr>
      <t xml:space="preserve">Poultry Science, </t>
    </r>
    <r>
      <rPr>
        <sz val="11"/>
        <rFont val="Calibri"/>
        <family val="2"/>
        <charset val="238"/>
        <scheme val="minor"/>
      </rPr>
      <t>2021, roč. 100, č. 2, s. 1142-1153. ISSN: 0032-5791.</t>
    </r>
  </si>
  <si>
    <t>KCHHZ, KVD</t>
  </si>
  <si>
    <r>
      <t xml:space="preserve">PTÁČEK, M. – KYRIÁNOVÁ, I. – NÁPRAVNÍKOVÁ, J. – DUCHÁČEK, J. – HUSÁK, T. – **CHAY-CANUL, A. – **ZARAGOZE-VERA, C. – **CRUZ-BACAB, L. – VADLEJCH, J. Do live weight, body condition score, back muscle or back-fat reserves create the suspicion of goats infected with Eimeria or Trichostrongylids?. </t>
    </r>
    <r>
      <rPr>
        <i/>
        <sz val="11"/>
        <rFont val="Calibri"/>
        <family val="2"/>
        <charset val="238"/>
        <scheme val="minor"/>
      </rPr>
      <t xml:space="preserve">Animals, </t>
    </r>
    <r>
      <rPr>
        <sz val="11"/>
        <rFont val="Calibri"/>
        <family val="2"/>
        <charset val="238"/>
        <scheme val="minor"/>
      </rPr>
      <t>2021, roč. 11, č. 12, s. 1-9. ISSN: 2076-2615.</t>
    </r>
  </si>
  <si>
    <t>KCHHZ, KZR</t>
  </si>
  <si>
    <r>
      <t xml:space="preserve">NEUMANN, C. – ČÍTEK, J. – JANOŠÍKOVÁ, M. – **DOLEŽALOVÁ, J. – STAROSTOVÁ, L. – STUPKA, R. Effects of horse age and the number of riders on equine competitive performance. </t>
    </r>
    <r>
      <rPr>
        <i/>
        <sz val="11"/>
        <rFont val="Calibri"/>
        <family val="2"/>
        <charset val="238"/>
        <scheme val="minor"/>
      </rPr>
      <t xml:space="preserve">Journal of Veterinary Behavior-Clinical Applications and Research, </t>
    </r>
    <r>
      <rPr>
        <sz val="11"/>
        <rFont val="Calibri"/>
        <family val="2"/>
        <charset val="238"/>
        <scheme val="minor"/>
      </rPr>
      <t>2021, roč. 41, č. jan-feb, s. 1-6. ISSN: 1558-7878.</t>
    </r>
  </si>
  <si>
    <r>
      <t xml:space="preserve">KRUNT, O. – ZITA, L. – KRAUS, A. – OKROUHLÁ, M. – CHODOVÁ, D. – STUPKA, R. Guinea fowl (Numida meleagris) eggs and free-range housing: a convenient alternative to laying hens' eggs in terms of food safety?. </t>
    </r>
    <r>
      <rPr>
        <i/>
        <sz val="11"/>
        <rFont val="Calibri"/>
        <family val="2"/>
        <charset val="238"/>
        <scheme val="minor"/>
      </rPr>
      <t xml:space="preserve">Poultry Science, </t>
    </r>
    <r>
      <rPr>
        <sz val="11"/>
        <rFont val="Calibri"/>
        <family val="2"/>
        <charset val="238"/>
        <scheme val="minor"/>
      </rPr>
      <t>2021, roč. 100, č. 4, s. 1-11. ISSN: 0032-5791.</t>
    </r>
  </si>
  <si>
    <r>
      <t xml:space="preserve">LEBEDOVÁ, N. – BUREŠ, D. – **NEEDHAM, T. – ČÍTEK, J. – **DLUBALOVÁ, Z. – STUPKA, R. – **BARTOŇ, L. Histochemical characterisation of high-value beef muscles from different breeds, and its relation to tenderness. </t>
    </r>
    <r>
      <rPr>
        <i/>
        <sz val="11"/>
        <rFont val="Calibri"/>
        <family val="2"/>
        <charset val="238"/>
        <scheme val="minor"/>
      </rPr>
      <t xml:space="preserve">Livestock Science, </t>
    </r>
    <r>
      <rPr>
        <sz val="11"/>
        <rFont val="Calibri"/>
        <family val="2"/>
        <charset val="238"/>
        <scheme val="minor"/>
      </rPr>
      <t>2021, roč. 247, č. may, s. 1-7. ISSN: 1871-1413.</t>
    </r>
  </si>
  <si>
    <t>KCHHZ, KKBP</t>
  </si>
  <si>
    <r>
      <t xml:space="preserve">KRUNT, O. – ZITA, L. – KRAUS, A. – VOLEK, Z. How can housing system affect growth and carcass traits, meat quality and muscle fiber characteristics in biceps femoris and mineral content of tibia and femur bones in growing rabbits?. </t>
    </r>
    <r>
      <rPr>
        <i/>
        <sz val="11"/>
        <rFont val="Calibri"/>
        <family val="2"/>
        <charset val="238"/>
        <scheme val="minor"/>
      </rPr>
      <t xml:space="preserve">Livestock Science, </t>
    </r>
    <r>
      <rPr>
        <sz val="11"/>
        <rFont val="Calibri"/>
        <family val="2"/>
        <charset val="238"/>
        <scheme val="minor"/>
      </rPr>
      <t>2021, roč. 249, č. jul, s. 1-8. ISSN: 1871-1413.</t>
    </r>
  </si>
  <si>
    <t>KCHHZ, KMVD</t>
  </si>
  <si>
    <r>
      <t xml:space="preserve">VRHEL, M. – DUCHÁČEK, J. – GAŠPARÍK, M. – VACEK, M. – CODL, R. – PYTLÍK, J. Milkability differences based on lactation peak and parity in Holstein cattle . </t>
    </r>
    <r>
      <rPr>
        <i/>
        <sz val="11"/>
        <rFont val="Calibri"/>
        <family val="2"/>
        <charset val="238"/>
        <scheme val="minor"/>
      </rPr>
      <t xml:space="preserve">Journal of Animal and Feed Sciences, </t>
    </r>
    <r>
      <rPr>
        <sz val="11"/>
        <rFont val="Calibri"/>
        <family val="2"/>
        <charset val="238"/>
        <scheme val="minor"/>
      </rPr>
      <t>2021, roč. 30, č. 3, s. 206-213. ISSN: 1230-1388.</t>
    </r>
  </si>
  <si>
    <r>
      <t xml:space="preserve">SAVVULIDI, F. – PTÁČEK, M. – MÁLKOVÁ, A. – **BERÁNEK, J. – STÁDNÍK, L. Optimizing the conventional method of sperm freezing in liquid nitrogen vapour for Wallachian sheep conservation program. </t>
    </r>
    <r>
      <rPr>
        <i/>
        <sz val="11"/>
        <rFont val="Calibri"/>
        <family val="2"/>
        <charset val="238"/>
        <scheme val="minor"/>
      </rPr>
      <t xml:space="preserve">Czech Journal of Animal Science, </t>
    </r>
    <r>
      <rPr>
        <sz val="11"/>
        <rFont val="Calibri"/>
        <family val="2"/>
        <charset val="238"/>
        <scheme val="minor"/>
      </rPr>
      <t>2021, roč. 66, č. 2, s. 55-64. ISSN: 1212-1819.</t>
    </r>
  </si>
  <si>
    <r>
      <t xml:space="preserve">**CHAY-CANUL, A. – PTÁČEK, M. – **MACÍAS-CRUZ, U. – **PERALTA-TORRES, J. – **OJEDA-ROBERTOS, N. – **LEON, R. – **GARCIA-HERRERA, R. Requirements of milk intake and intake of milk components for pre-weaning growth of Pelibuey lambs. </t>
    </r>
    <r>
      <rPr>
        <i/>
        <sz val="11"/>
        <rFont val="Calibri"/>
        <family val="2"/>
        <charset val="238"/>
        <scheme val="minor"/>
      </rPr>
      <t xml:space="preserve">Tropical Animal Health and Production, </t>
    </r>
    <r>
      <rPr>
        <sz val="11"/>
        <rFont val="Calibri"/>
        <family val="2"/>
        <charset val="238"/>
        <scheme val="minor"/>
      </rPr>
      <t>2021, roč. 53, č. 1, s. 1-5. ISSN: 0049-4747.</t>
    </r>
  </si>
  <si>
    <r>
      <t xml:space="preserve">TŮMOVÁ, E. – CHODOVÁ, D. – SKŘIVANOVÁ, E. – LALOUČKOVÁ, K. – ŠUBRTOVÁ SALMONOVÁ, H. – KETTA, M. – **MACHANDER, V. – **ELISA, C. Research note: The effects of genotype, sex, and feeding regime on performance, carcass characteristic, and microbiota in chickens. </t>
    </r>
    <r>
      <rPr>
        <i/>
        <sz val="11"/>
        <rFont val="Calibri"/>
        <family val="2"/>
        <charset val="238"/>
        <scheme val="minor"/>
      </rPr>
      <t xml:space="preserve">Poultry Science, </t>
    </r>
    <r>
      <rPr>
        <sz val="11"/>
        <rFont val="Calibri"/>
        <family val="2"/>
        <charset val="238"/>
        <scheme val="minor"/>
      </rPr>
      <t>2021, roč. 100, č. 2, s. 760-764. ISSN: 0032-5791.</t>
    </r>
  </si>
  <si>
    <r>
      <t xml:space="preserve">DUCHÁČEK, J. – GAŠPARÍK, M. – PTÁČEK, M. – STÁDNÍK, L. Screening of backfat thickness and musculus longissimus lumborum et thoracis depth of Aberdeen Angus cattle in Czech conditions. </t>
    </r>
    <r>
      <rPr>
        <i/>
        <sz val="11"/>
        <rFont val="Calibri"/>
        <family val="2"/>
        <charset val="238"/>
        <scheme val="minor"/>
      </rPr>
      <t xml:space="preserve">Czech Journal of Animal Science, </t>
    </r>
    <r>
      <rPr>
        <sz val="11"/>
        <rFont val="Calibri"/>
        <family val="2"/>
        <charset val="238"/>
        <scheme val="minor"/>
      </rPr>
      <t>2021, roč. 66, č. 5, s. 137-148. ISSN: 1212-1819.</t>
    </r>
  </si>
  <si>
    <r>
      <t xml:space="preserve">MÁLKOVÁ, A. – PTÁČEK, M. – **CHAY-CANUL, A. – STÁDNÍK, L. Statistical models for estimating lamb birth weight using body measurements. </t>
    </r>
    <r>
      <rPr>
        <i/>
        <sz val="11"/>
        <rFont val="Calibri"/>
        <family val="2"/>
        <charset val="238"/>
        <scheme val="minor"/>
      </rPr>
      <t xml:space="preserve">Italian Journal of Animal Science, </t>
    </r>
    <r>
      <rPr>
        <sz val="11"/>
        <rFont val="Calibri"/>
        <family val="2"/>
        <charset val="238"/>
        <scheme val="minor"/>
      </rPr>
      <t>2021, roč. 20, č. 1, s. 1063-1068. ISSN: 1594-4077.</t>
    </r>
  </si>
  <si>
    <r>
      <t xml:space="preserve">SVOBODOVÁ, J. – **KREISINGER, J. – GVOŽDÍKOVÁ JAVŮRKOVÁ, V. Temperature-induced changes in egg white antimicrobial concentrations during pre-incubation do not influence bacterial trans-shell penetration but do affect hatchling phenotype in Mallards. </t>
    </r>
    <r>
      <rPr>
        <i/>
        <sz val="11"/>
        <rFont val="Calibri"/>
        <family val="2"/>
        <charset val="238"/>
        <scheme val="minor"/>
      </rPr>
      <t xml:space="preserve">PeerJ, </t>
    </r>
    <r>
      <rPr>
        <sz val="11"/>
        <rFont val="Calibri"/>
        <family val="2"/>
        <charset val="238"/>
        <scheme val="minor"/>
      </rPr>
      <t>2021, roč. 9, č. nov, s. 1-23. ISSN: 2167-8359.</t>
    </r>
  </si>
  <si>
    <r>
      <t xml:space="preserve">TŮMOVÁ, E. – CHODOVÁ, D. – **VOLEK, Z. – KETTA, M. The effect of feed restriction, sex and age on the carcass composition and meat quality of nutrias (Myocastor coypus). </t>
    </r>
    <r>
      <rPr>
        <i/>
        <sz val="11"/>
        <rFont val="Calibri"/>
        <family val="2"/>
        <charset val="238"/>
        <scheme val="minor"/>
      </rPr>
      <t xml:space="preserve">Meat Science, </t>
    </r>
    <r>
      <rPr>
        <sz val="11"/>
        <rFont val="Calibri"/>
        <family val="2"/>
        <charset val="238"/>
        <scheme val="minor"/>
      </rPr>
      <t>2021, roč. 182, č. 12, s. 1-6. ISSN: 0309-1740.</t>
    </r>
  </si>
  <si>
    <r>
      <t xml:space="preserve">VOLEK, Z. – **ADÁMKOVÁ, A. – ZITA, L. – **ADÁMEK, M. – PLACHÝ, V. – **MLČEK, J. – MAROUNEK, M. The effects of the dietary replacement of soybean meal with yellow mealworm larvae (Tenebrio molitor) on the growth, nutrient digestibility and nitrogen output of fattening rabbits. </t>
    </r>
    <r>
      <rPr>
        <i/>
        <sz val="11"/>
        <rFont val="Calibri"/>
        <family val="2"/>
        <charset val="238"/>
        <scheme val="minor"/>
      </rPr>
      <t xml:space="preserve">Animal Feed Science and Technology , </t>
    </r>
    <r>
      <rPr>
        <sz val="11"/>
        <rFont val="Calibri"/>
        <family val="2"/>
        <charset val="238"/>
        <scheme val="minor"/>
      </rPr>
      <t>2021, roč. 280, č. oct, s. 1-6. ISSN: 0377-8401.</t>
    </r>
  </si>
  <si>
    <r>
      <t xml:space="preserve">BAHELKA, I. – STUPKA, R. – ČÍTEK, J. – ŠPRYSL, M. The impact of bisphenols on reproductive system and on offspring in pigs – A review 2011–2020. </t>
    </r>
    <r>
      <rPr>
        <i/>
        <sz val="11"/>
        <rFont val="Calibri"/>
        <family val="2"/>
        <charset val="238"/>
        <scheme val="minor"/>
      </rPr>
      <t xml:space="preserve">Chemosphere, </t>
    </r>
    <r>
      <rPr>
        <sz val="11"/>
        <rFont val="Calibri"/>
        <family val="2"/>
        <charset val="238"/>
        <scheme val="minor"/>
      </rPr>
      <t>2021, roč. 263, č. jan, s. 1-9. ISSN: 0045-6535.</t>
    </r>
  </si>
  <si>
    <r>
      <t xml:space="preserve">CHODOVÁ, D. – TŮMOVÁ, E. – KETTA, M. The response of fast-, medium- and slow-growing chickens to a low protein diet. </t>
    </r>
    <r>
      <rPr>
        <i/>
        <sz val="11"/>
        <rFont val="Calibri"/>
        <family val="2"/>
        <charset val="238"/>
        <scheme val="minor"/>
      </rPr>
      <t xml:space="preserve">Czech Journal of Animal Science, </t>
    </r>
    <r>
      <rPr>
        <sz val="11"/>
        <rFont val="Calibri"/>
        <family val="2"/>
        <charset val="238"/>
        <scheme val="minor"/>
      </rPr>
      <t>2021, roč. 66, č. 3, s. 97-105. ISSN: 1212-1819.</t>
    </r>
  </si>
  <si>
    <r>
      <t xml:space="preserve">KRAUS, A. – ZITA, L. – KRUNT, O. – CHODOVÁ, D. – OKROUHLÁ, M. – **KRAWCZYK, J. Do the differences in egg contamination, penetration, and resistance against microorganisms among the hen genotypes exist. </t>
    </r>
    <r>
      <rPr>
        <i/>
        <sz val="11"/>
        <rFont val="Calibri"/>
        <family val="2"/>
        <charset val="238"/>
        <scheme val="minor"/>
      </rPr>
      <t xml:space="preserve">Annals of Animal Science, </t>
    </r>
    <r>
      <rPr>
        <sz val="11"/>
        <rFont val="Calibri"/>
        <family val="2"/>
        <charset val="238"/>
        <scheme val="minor"/>
      </rPr>
      <t>2021, roč. , č. sep, s. 1-35. ISSN: 1642-3402.</t>
    </r>
  </si>
  <si>
    <r>
      <t xml:space="preserve">**TOMASEVIC, I. – BAHELKA, I. – ČÍTEK, J. – **CANDEK-POTOKAR, M. – **DJEKIC, I. – **GETYA, A. – **GUERRERO, L. – **IVANOVA, S. – **KUSEC, G. – **NAKOV, D. – **SOLOWIEJ, B. – **STOICA, M. – **SZABO, C. – **TUDOREANU, L. – **WEILER, U. – **FONT-I-FURNOLS, M. Attitudes and beliefs of Eastern European consumers towards animal welfare. </t>
    </r>
    <r>
      <rPr>
        <i/>
        <sz val="11"/>
        <rFont val="Calibri"/>
        <family val="2"/>
        <charset val="238"/>
        <scheme val="minor"/>
      </rPr>
      <t xml:space="preserve">Animals, </t>
    </r>
    <r>
      <rPr>
        <sz val="11"/>
        <rFont val="Calibri"/>
        <family val="2"/>
        <charset val="238"/>
        <scheme val="minor"/>
      </rPr>
      <t>2020, roč. 10, č. 7, s. 1-17. ISSN: 2076-2615.</t>
    </r>
  </si>
  <si>
    <r>
      <t xml:space="preserve">KETTA, M. – TŮMOVÁ, E. – **ENGLMAIEROVÁ, M. – CHODOVÁ, D. Combined Effect of Genotype, Housing System, and Calcium on Performance and Eggshell Quality of Laying Hens. </t>
    </r>
    <r>
      <rPr>
        <i/>
        <sz val="11"/>
        <rFont val="Calibri"/>
        <family val="2"/>
        <charset val="238"/>
        <scheme val="minor"/>
      </rPr>
      <t xml:space="preserve">Animals, </t>
    </r>
    <r>
      <rPr>
        <sz val="11"/>
        <rFont val="Calibri"/>
        <family val="2"/>
        <charset val="238"/>
        <scheme val="minor"/>
      </rPr>
      <t>2020, roč. 10, č. 11, s. 1-12. ISSN: 2076-2615.</t>
    </r>
  </si>
  <si>
    <r>
      <t xml:space="preserve">**ALUWÉ, M. – **HEYRMAN, E. – **ALMEIDA, J. – **BABOL, J. – **BATTACONE, G. – ČÍTEK, J. – **FURNOLS, M. – **GETYA, A. – **KAROLYI, D. – **KOSTYRA, E. – **KRESS, K. – **KUŠEC, G. – **MÖRLEIN, D. – **SEMENOVA, A. – **ŠKRLEP, M. – **STOYANCHEV, T. – **TOMAŠEVI´C, I. – **TUDOREANU, L. – **SON, M. – **ZAKOWSKA-BIEMANS, S. – **ZAMARATSKAIA, G. – **BROEKE, A. – **EGEA, M. Exploratory Survey on European Consumer and Stakeholder Attitudes towards Alternatives for Surgical Castration of Piglets. </t>
    </r>
    <r>
      <rPr>
        <i/>
        <sz val="11"/>
        <rFont val="Calibri"/>
        <family val="2"/>
        <charset val="238"/>
        <scheme val="minor"/>
      </rPr>
      <t xml:space="preserve">Animals, </t>
    </r>
    <r>
      <rPr>
        <sz val="11"/>
        <rFont val="Calibri"/>
        <family val="2"/>
        <charset val="238"/>
        <scheme val="minor"/>
      </rPr>
      <t>2020, roč. 10, č. 10, s. 1-25. ISSN: 2076-2615.</t>
    </r>
  </si>
  <si>
    <r>
      <t xml:space="preserve">DUCHÁČEK, J. – STÁDNÍK, L. – PTÁČEK, M. – **BERAN, J. – OKROUHLÁ, M. – GAŠPARÍK, M. Negative Energy Balance Influences Nutritional Quality of Milk from Czech Fleckvieh Cows due Changes in Proportion of Fatty Acids. </t>
    </r>
    <r>
      <rPr>
        <i/>
        <sz val="11"/>
        <rFont val="Calibri"/>
        <family val="2"/>
        <charset val="238"/>
        <scheme val="minor"/>
      </rPr>
      <t xml:space="preserve">Animals, </t>
    </r>
    <r>
      <rPr>
        <sz val="11"/>
        <rFont val="Calibri"/>
        <family val="2"/>
        <charset val="238"/>
        <scheme val="minor"/>
      </rPr>
      <t>2020, roč. 10, č. 4, s. 1-11. ISSN: 2076-2615.</t>
    </r>
  </si>
  <si>
    <r>
      <t xml:space="preserve">OKROUHLÁ, M. – ČÍTEK, J. – ŠVEJSTIL, R. – ZADINOVÁ, K. – POKORNÁ, K. – URBANOVÁ, D. – STUPKA, R. The Effect of Dietary Helianthus tuberosus L. on the Populations of Pig Faecal Bacteria and the Prevalence of Skatole. </t>
    </r>
    <r>
      <rPr>
        <i/>
        <sz val="11"/>
        <rFont val="Calibri"/>
        <family val="2"/>
        <charset val="238"/>
        <scheme val="minor"/>
      </rPr>
      <t xml:space="preserve">Animals, </t>
    </r>
    <r>
      <rPr>
        <sz val="11"/>
        <rFont val="Calibri"/>
        <family val="2"/>
        <charset val="238"/>
        <scheme val="minor"/>
      </rPr>
      <t>2020, roč. 10, č. 4, s. 1-9. ISSN: 2076-2615.</t>
    </r>
  </si>
  <si>
    <r>
      <t xml:space="preserve">MASCELLANI, A. – **HOCA, G. – **BABISZ, M. – **KRSKA, P. – KLOUČEK, P. – HAVLÍK, J. 1H NMR chemometric models for classification of Czech wine type and variety. </t>
    </r>
    <r>
      <rPr>
        <i/>
        <sz val="11"/>
        <rFont val="Calibri"/>
        <family val="2"/>
        <charset val="238"/>
        <scheme val="minor"/>
      </rPr>
      <t xml:space="preserve">Food Chemistry, </t>
    </r>
    <r>
      <rPr>
        <sz val="11"/>
        <rFont val="Calibri"/>
        <family val="2"/>
        <charset val="238"/>
        <scheme val="minor"/>
      </rPr>
      <t>2021, roč. 339, č. 0, s. 0-0. ISSN: 0308-8146.</t>
    </r>
  </si>
  <si>
    <t>KKBP</t>
  </si>
  <si>
    <r>
      <t xml:space="preserve">**HLEBOVA, M. – **HLEBA, L. – **MEDO, J. – **UZSAKOVA, V. – KLOUČEK, P. – BOŽIK, M. – **HASCIK, P. – **CUBON, J. Antifungal and Antitoxigenic Effects of Selected Essential Oils in Vapors on Green Coffee Beans with Impact on Consumer Acceptability . </t>
    </r>
    <r>
      <rPr>
        <i/>
        <sz val="11"/>
        <rFont val="Calibri"/>
        <family val="2"/>
        <charset val="238"/>
        <scheme val="minor"/>
      </rPr>
      <t xml:space="preserve">Foods, </t>
    </r>
    <r>
      <rPr>
        <sz val="11"/>
        <rFont val="Calibri"/>
        <family val="2"/>
        <charset val="238"/>
        <scheme val="minor"/>
      </rPr>
      <t>2021, roč. 10, č. 12, s. 0-0. ISSN: 2304-8158.</t>
    </r>
  </si>
  <si>
    <r>
      <t xml:space="preserve">**HLEBOVA, M. – **HLEBA, L. – **MEDO, J. – **KOVACIK, A. – **CUBON, J. – **CHAROUSOVA, I. – **UZSAKOVA, V. – BOŽIK, M. – KLOUČEK, P. Antifungal and synergistic activities of some selected essential oils on the growth of significant indoor fungi of the genus Aspergillus. </t>
    </r>
    <r>
      <rPr>
        <i/>
        <sz val="11"/>
        <rFont val="Calibri"/>
        <family val="2"/>
        <charset val="238"/>
        <scheme val="minor"/>
      </rPr>
      <t xml:space="preserve">JOURNAL OF ENVIRONMENTAL SCIENCE AND HEALTH PART A-TOXIC/HAZARDOUS SUBSTANCES &amp; ENVIRONMENTAL ENGINEERING, </t>
    </r>
    <r>
      <rPr>
        <sz val="11"/>
        <rFont val="Calibri"/>
        <family val="2"/>
        <charset val="238"/>
        <scheme val="minor"/>
      </rPr>
      <t>2021, roč. 56, č. 12, s. 1335-1346. ISSN: 1093-4529.</t>
    </r>
  </si>
  <si>
    <r>
      <t xml:space="preserve">**MOLČANOVÁ, L. – **KAUEROVÁ, T. – **DALLACQUA, S. – MARŠÍK, P. – **KOLLÁR, P. – **ŠMEJKAL, K. Antiproliferative and Cytotoxic Activities of C-Geranylated Flavonoids from Paulownia tomentosa Steud. Fruit. </t>
    </r>
    <r>
      <rPr>
        <i/>
        <sz val="11"/>
        <rFont val="Calibri"/>
        <family val="2"/>
        <charset val="238"/>
        <scheme val="minor"/>
      </rPr>
      <t xml:space="preserve">BIOORGANIC CHEMISTRY, </t>
    </r>
    <r>
      <rPr>
        <sz val="11"/>
        <rFont val="Calibri"/>
        <family val="2"/>
        <charset val="238"/>
        <scheme val="minor"/>
      </rPr>
      <t>2021, roč. 111, č. June, s. 0-0. ISSN: 0045-2068.</t>
    </r>
  </si>
  <si>
    <r>
      <t xml:space="preserve">HOUDKOVÁ, M. – URBANOVÁ, K. – DOSKOČIL, I. – **SOON, J. – **FOLIGA, T. – NOVÝ, P. – KOKOŠKA, L. Anti-staphylococcal activity, cytotoxicity, and chemical composition of hexane extracts from arils and seeds of two Samoan Myristica spp. </t>
    </r>
    <r>
      <rPr>
        <i/>
        <sz val="11"/>
        <rFont val="Calibri"/>
        <family val="2"/>
        <charset val="238"/>
        <scheme val="minor"/>
      </rPr>
      <t xml:space="preserve">South African Journal of Botany, </t>
    </r>
    <r>
      <rPr>
        <sz val="11"/>
        <rFont val="Calibri"/>
        <family val="2"/>
        <charset val="238"/>
        <scheme val="minor"/>
      </rPr>
      <t>2021, roč. 139, č. jul, s. 1-5. ISSN: 0254-6299.</t>
    </r>
  </si>
  <si>
    <t>KKBP, KMVD</t>
  </si>
  <si>
    <r>
      <t xml:space="preserve">**MULLEROVA, M. – **MACIEL, D. – **NUNES, N. – **WROBEL, D. – **STORIK, M. – **STASTNA CERVENKOVA, L. – **KRUPKOVA, A. – **CURINOVA, P. – **NOVAKOVA, K. – BOŽIK, M. – **MALY, M. – **MALY, J. – **STRASAK, T. Carbosilane Glycodendrimers for Anticancer Drug Delivery: Synthetic Route, Characterization, and Biological Effect of Glycodendrimer-Doxorubicin Complexes. </t>
    </r>
    <r>
      <rPr>
        <i/>
        <sz val="11"/>
        <rFont val="Calibri"/>
        <family val="2"/>
        <charset val="238"/>
        <scheme val="minor"/>
      </rPr>
      <t xml:space="preserve">BIOMACROMOLECULES, </t>
    </r>
    <r>
      <rPr>
        <sz val="11"/>
        <rFont val="Calibri"/>
        <family val="2"/>
        <charset val="238"/>
        <scheme val="minor"/>
      </rPr>
      <t>2021, roč. 1, č. 23, s. 276-290. ISSN: 1525-7797.</t>
    </r>
  </si>
  <si>
    <r>
      <t xml:space="preserve">RYSOVÁ, L. – LEGAROVÁ, V. – PACÁKOVÁ, Z. – **HANUŠ, O. – **NĚMEČKOVÁ, I. – **KLIMEŠOVÁ, M. – HAVLÍK, J. Detection of bovine milk adulteration in caprine milk with N-acetyl carbohydrate biomarkers by using 1H nuclear magnetic resonance spectroscopy. </t>
    </r>
    <r>
      <rPr>
        <i/>
        <sz val="11"/>
        <rFont val="Calibri"/>
        <family val="2"/>
        <charset val="238"/>
        <scheme val="minor"/>
      </rPr>
      <t xml:space="preserve">Journal of Dairy Science, </t>
    </r>
    <r>
      <rPr>
        <sz val="11"/>
        <rFont val="Calibri"/>
        <family val="2"/>
        <charset val="238"/>
        <scheme val="minor"/>
      </rPr>
      <t>2021, roč. 104, č. 9, s. 9583-9595. ISSN: 0022-0302.</t>
    </r>
  </si>
  <si>
    <r>
      <t xml:space="preserve">**MRAVČÁKOVÁ, D. – **SOBCZAK-FILIPIAK, M. – **VÁRADYOVÁ, Z. – **KUCKOVÁ, K. – **ČOBANOVÁ, K. – MARŠÍK, P. – TAUCHEN, J. – VADLEJCH, J. – **MICKIEWICZ, M. – **KABA, J. – **VÁRADY, M. Effect of Artemisia absinthium and Malva sylvestris on Antioxidant Parameters and Abomasal Histopathology in Lambs Experimentally Infected with Haemonchus contortus. </t>
    </r>
    <r>
      <rPr>
        <i/>
        <sz val="11"/>
        <rFont val="Calibri"/>
        <family val="2"/>
        <charset val="238"/>
        <scheme val="minor"/>
      </rPr>
      <t xml:space="preserve">Animals, </t>
    </r>
    <r>
      <rPr>
        <sz val="11"/>
        <rFont val="Calibri"/>
        <family val="2"/>
        <charset val="238"/>
        <scheme val="minor"/>
      </rPr>
      <t>2021, roč. 11, č. 2, s. 1-13. ISSN: 2076-2615.</t>
    </r>
  </si>
  <si>
    <t>KKBP, KZR</t>
  </si>
  <si>
    <r>
      <t xml:space="preserve">VESELÝ, O. – **BALDOVSKA, S. – **KOLESAROVA, A. Enhancing Bioavailability of Nutraceutically Used Resveratrol and Other Stilbenoids. </t>
    </r>
    <r>
      <rPr>
        <i/>
        <sz val="11"/>
        <rFont val="Calibri"/>
        <family val="2"/>
        <charset val="238"/>
        <scheme val="minor"/>
      </rPr>
      <t xml:space="preserve">Nutrients, </t>
    </r>
    <r>
      <rPr>
        <sz val="11"/>
        <rFont val="Calibri"/>
        <family val="2"/>
        <charset val="238"/>
        <scheme val="minor"/>
      </rPr>
      <t>2021, roč. 13, č. 9, s. 1-15. ISSN: 2072-6643.</t>
    </r>
  </si>
  <si>
    <r>
      <t xml:space="preserve">KOUŘIMSKÁ, L. – POKHREL, K. – BOŽIK, M. – KHALILI TILAMI, S. – **HORČIČKA, D. Fat content and fatty acid profiles of recently registered varieties of naked and hulled oats with and without husks. </t>
    </r>
    <r>
      <rPr>
        <i/>
        <sz val="11"/>
        <rFont val="Calibri"/>
        <family val="2"/>
        <charset val="238"/>
        <scheme val="minor"/>
      </rPr>
      <t xml:space="preserve">JOURNAL OF CEREAL SCIENCE, </t>
    </r>
    <r>
      <rPr>
        <sz val="11"/>
        <rFont val="Calibri"/>
        <family val="2"/>
        <charset val="238"/>
        <scheme val="minor"/>
      </rPr>
      <t>2021, roč. 99, č. may, s. 0-0. ISSN: 0733-5210.</t>
    </r>
  </si>
  <si>
    <r>
      <t xml:space="preserve">LALOUČKOVÁ, K. – SKŘIVANOVÁ, E. – RONDEVALDOVÁ, J. – FRAŇKOVÁ, A. – SOUKUP, J. – KOKOŠKA, L. In vitro antagonistic inhibitory effects of palm seed crude oils and their main constituent, lauric acid, with oxacillin in Staphylococcus aureus. </t>
    </r>
    <r>
      <rPr>
        <i/>
        <sz val="11"/>
        <rFont val="Calibri"/>
        <family val="2"/>
        <charset val="238"/>
        <scheme val="minor"/>
      </rPr>
      <t xml:space="preserve">Scientific Reports, </t>
    </r>
    <r>
      <rPr>
        <sz val="11"/>
        <rFont val="Calibri"/>
        <family val="2"/>
        <charset val="238"/>
        <scheme val="minor"/>
      </rPr>
      <t>2021, roč. 11, č. 1, s. 0-0. ISSN: 2045-2322.</t>
    </r>
  </si>
  <si>
    <r>
      <t xml:space="preserve">FRAŇKOVÁ, A. – **VISTEJNOVA, L. – **MERINAS-AMO, T. – **LEHECKOVA, Z. – DOSKOČIL, I. – **WONG SOON, J. – KUDERA, T. – **LAUPUA, F. – **ALONSO-MORAGA, A. – KOKOŠKA, L. In vitro antibacterial activity of extracts from Samoan medicinal plants and their effect on proliferation and migration of human fibroblasts. </t>
    </r>
    <r>
      <rPr>
        <i/>
        <sz val="11"/>
        <rFont val="Calibri"/>
        <family val="2"/>
        <charset val="238"/>
        <scheme val="minor"/>
      </rPr>
      <t xml:space="preserve">Journal Of Ethnopharmacology, </t>
    </r>
    <r>
      <rPr>
        <sz val="11"/>
        <rFont val="Calibri"/>
        <family val="2"/>
        <charset val="238"/>
        <scheme val="minor"/>
      </rPr>
      <t>2021, roč. 264, č. jan, s. 1-12. ISSN: 0378-8741.</t>
    </r>
  </si>
  <si>
    <r>
      <t xml:space="preserve">LALOUČKOVÁ, K. – MALÁ, L. – MARŠÍK, P. – SKŘIVANOVÁ, E. In Vitro Antibacterial Effect of the Methanolic Extract of the Korean Soybean Fermented Product Doenjang against Staphylococcus aureus. </t>
    </r>
    <r>
      <rPr>
        <i/>
        <sz val="11"/>
        <rFont val="Calibri"/>
        <family val="2"/>
        <charset val="238"/>
        <scheme val="minor"/>
      </rPr>
      <t xml:space="preserve">Animals, </t>
    </r>
    <r>
      <rPr>
        <sz val="11"/>
        <rFont val="Calibri"/>
        <family val="2"/>
        <charset val="238"/>
        <scheme val="minor"/>
      </rPr>
      <t>2021, roč. 11, č. 8, s. 0-0. ISSN: 2076-2615.</t>
    </r>
  </si>
  <si>
    <r>
      <t xml:space="preserve">SLÁMOVÁ, T. – FRAŇKOVÁ, A. – BANOUT, J. Influence of traditional Cambodian smoking practices on the concentration of Polycyclic Aromatic Hydrocarbons (PAHs) in smoked fish processed in the Tonle Sap area, Cambodia. </t>
    </r>
    <r>
      <rPr>
        <i/>
        <sz val="11"/>
        <rFont val="Calibri"/>
        <family val="2"/>
        <charset val="238"/>
        <scheme val="minor"/>
      </rPr>
      <t xml:space="preserve">JOURNAL OF FOOD COMPOSITION AND ANALYSIS, </t>
    </r>
    <r>
      <rPr>
        <sz val="11"/>
        <rFont val="Calibri"/>
        <family val="2"/>
        <charset val="238"/>
        <scheme val="minor"/>
      </rPr>
      <t>2021, roč. 100, č. 100, s. 1-11. ISSN: 0889-1575.</t>
    </r>
  </si>
  <si>
    <r>
      <t xml:space="preserve">STŘELKOVÁ, T. – **NEMES, B. – **KOVÁCS, A. – **NOVOTNÝ, D. – BOŽIK, M. – KLOUČEK, P. Inhibition of fungal strains isolated from cereal grains via vapor phase of essential oils. </t>
    </r>
    <r>
      <rPr>
        <i/>
        <sz val="11"/>
        <rFont val="Calibri"/>
        <family val="2"/>
        <charset val="238"/>
        <scheme val="minor"/>
      </rPr>
      <t xml:space="preserve">Molecules, </t>
    </r>
    <r>
      <rPr>
        <sz val="11"/>
        <rFont val="Calibri"/>
        <family val="2"/>
        <charset val="238"/>
        <scheme val="minor"/>
      </rPr>
      <t>2021, roč. 26, č. 5, s. 0-0. ISSN: 1420-3049.</t>
    </r>
  </si>
  <si>
    <r>
      <t xml:space="preserve">BOŽIK, M. – **MRAZKOVA, M. – **NOVOTNA, K. – **HRABETOVA, M. – MARŠÍK, P. – KLOUČEK, P. – **ČERNÝ, K. MALDI-TOF MS as a method for rapid identification of Phytophthora de Bary, 1876. </t>
    </r>
    <r>
      <rPr>
        <i/>
        <sz val="11"/>
        <rFont val="Calibri"/>
        <family val="2"/>
        <charset val="238"/>
        <scheme val="minor"/>
      </rPr>
      <t xml:space="preserve">PeerJ, </t>
    </r>
    <r>
      <rPr>
        <sz val="11"/>
        <rFont val="Calibri"/>
        <family val="2"/>
        <charset val="238"/>
        <scheme val="minor"/>
      </rPr>
      <t>2021, roč. 9, č. e11662, s. 0-0. ISSN: 2167-8359.</t>
    </r>
  </si>
  <si>
    <r>
      <t xml:space="preserve">TAUCHEN, J. – **JURÁŠEK, M. – **HUML, L. – **RIMPELOVÁ, S. Medicinal use of testosterone and related steroids revisited. </t>
    </r>
    <r>
      <rPr>
        <i/>
        <sz val="11"/>
        <rFont val="Calibri"/>
        <family val="2"/>
        <charset val="238"/>
        <scheme val="minor"/>
      </rPr>
      <t xml:space="preserve">Molecules, </t>
    </r>
    <r>
      <rPr>
        <sz val="11"/>
        <rFont val="Calibri"/>
        <family val="2"/>
        <charset val="238"/>
        <scheme val="minor"/>
      </rPr>
      <t>2021, roč. 26, č. 4, s. 1-20. ISSN: 1420-3049.</t>
    </r>
  </si>
  <si>
    <r>
      <t xml:space="preserve">VESELÝ, O. – MARŠÍK, P. – JAROŠOVÁ, V. – DOSKOČIL, I. – **SMEJKAL, K. – KLOUČEK, P. – HAVLÍK, J. Metabolism of Selected 2-Arylbenzofurans in a Colon In Vitro Model System. </t>
    </r>
    <r>
      <rPr>
        <i/>
        <sz val="11"/>
        <rFont val="Calibri"/>
        <family val="2"/>
        <charset val="238"/>
        <scheme val="minor"/>
      </rPr>
      <t xml:space="preserve">Foods, </t>
    </r>
    <r>
      <rPr>
        <sz val="11"/>
        <rFont val="Calibri"/>
        <family val="2"/>
        <charset val="238"/>
        <scheme val="minor"/>
      </rPr>
      <t>2021, roč. 10, č. 11, s. 1-11. ISSN: 2304-8158.</t>
    </r>
  </si>
  <si>
    <r>
      <t xml:space="preserve">MASCELLANI, A. – **NATALI, L. – **CAVALLINI, A. – **MASCAGNI, F. – **CARUSO, G. – **GUCCI, R. – HAVLÍK, J. – **BERNARDI, R. Moderate salinity stress affects expression of main sugar metabolism and transport genes and soluble carbohydrate content in ripe fig fruits (Ficus carica L. cv. Dottato). </t>
    </r>
    <r>
      <rPr>
        <i/>
        <sz val="11"/>
        <rFont val="Calibri"/>
        <family val="2"/>
        <charset val="238"/>
        <scheme val="minor"/>
      </rPr>
      <t xml:space="preserve">Plants-BASEL, </t>
    </r>
    <r>
      <rPr>
        <sz val="11"/>
        <rFont val="Calibri"/>
        <family val="2"/>
        <charset val="238"/>
        <scheme val="minor"/>
      </rPr>
      <t>2021, roč. 10, č. 9, s. 0-0. ISSN: 2223-7747.</t>
    </r>
  </si>
  <si>
    <r>
      <t xml:space="preserve">HOUDKOVÁ, M. – CHAURE, A. – DOSKOČIL, I. – HAVLÍK, J. – KOKOŠKA, L. New Broth Macrodilution Volatilization Method for Antibacterial Susceptibility Testing of Volatile Agents and Evaluation of Their Toxicity Using Modified MTT Assay In Vitro. </t>
    </r>
    <r>
      <rPr>
        <i/>
        <sz val="11"/>
        <rFont val="Calibri"/>
        <family val="2"/>
        <charset val="238"/>
        <scheme val="minor"/>
      </rPr>
      <t xml:space="preserve">Molecules, </t>
    </r>
    <r>
      <rPr>
        <sz val="11"/>
        <rFont val="Calibri"/>
        <family val="2"/>
        <charset val="238"/>
        <scheme val="minor"/>
      </rPr>
      <t>2021, roč. 26, č. 14, s. 1-13. ISSN: 1420-3049.</t>
    </r>
  </si>
  <si>
    <r>
      <t xml:space="preserve">**HANUŠ, O. – **KUČERA, J. – **SAMKOVÁ, E. – **NĚMEČKOVÁ, I. – **ČÍTEK, J. – **KOPEC, T. – **FALTA, D. – **NEJESCHLEBOVÁ, H. – RYSOVÁ, L. – **KLIMEŠOVÁ, M. – **ELICH, O. Raw cow milk protein stability under natural and technological conditions of environment by analysis of variance. </t>
    </r>
    <r>
      <rPr>
        <i/>
        <sz val="11"/>
        <rFont val="Calibri"/>
        <family val="2"/>
        <charset val="238"/>
        <scheme val="minor"/>
      </rPr>
      <t xml:space="preserve">Foods, </t>
    </r>
    <r>
      <rPr>
        <sz val="11"/>
        <rFont val="Calibri"/>
        <family val="2"/>
        <charset val="238"/>
        <scheme val="minor"/>
      </rPr>
      <t>2021, roč. 10 , č. 9, s. 1-15. ISSN: 2304-8158.</t>
    </r>
  </si>
  <si>
    <r>
      <t xml:space="preserve">**BERNARDOS, A. – BOŽIK, M. – **MONTERO, A. – **PEREZ-ESTEVE, E. – **GARCIA-CASADO, E. – **LHOTKA, M. – FRAŇKOVÁ, A. – **MARCOS, M. – **BARAT, J. – **MARTINEZ-MANEZ, R. – KLOUČEK, P. Secreted Enzyme-Responsive System for Controlled Antifungal Agent Release. </t>
    </r>
    <r>
      <rPr>
        <i/>
        <sz val="11"/>
        <rFont val="Calibri"/>
        <family val="2"/>
        <charset val="238"/>
        <scheme val="minor"/>
      </rPr>
      <t xml:space="preserve">Nanomaterials, </t>
    </r>
    <r>
      <rPr>
        <sz val="11"/>
        <rFont val="Calibri"/>
        <family val="2"/>
        <charset val="238"/>
        <scheme val="minor"/>
      </rPr>
      <t>2021, roč. 11, č. 5, s. 0-0. ISSN: 2079-4991.</t>
    </r>
  </si>
  <si>
    <r>
      <t xml:space="preserve">JAIMES, J. – **SLAVÍČKOVÁ, A. – **HURYCH, J. – **CINEK, O. – **NICHOLS, B. – **VODOLÁNOVÁ, L. – **ČERNÝ, K. – HAVLÍK, J. Stool metabolome-microbiota evaluation among children and adolescents with obesity, overweight, and normal-weight using 1H NMR and 16S rRNA gene profiling. </t>
    </r>
    <r>
      <rPr>
        <i/>
        <sz val="11"/>
        <rFont val="Calibri"/>
        <family val="2"/>
        <charset val="238"/>
        <scheme val="minor"/>
      </rPr>
      <t xml:space="preserve">PLoS One, </t>
    </r>
    <r>
      <rPr>
        <sz val="11"/>
        <rFont val="Calibri"/>
        <family val="2"/>
        <charset val="238"/>
        <scheme val="minor"/>
      </rPr>
      <t>2021, roč. 16, č. 3, s. 0-0. ISSN: 1932-6203.</t>
    </r>
  </si>
  <si>
    <r>
      <t xml:space="preserve">**JURÁŠEK, M. – **VALEČKA, J. – **NOVOTNÝ, I. – **KEJÍK, Z. – **FÄHNRICH, J. – **MAREŠOVÁ, A. – TAUCHEN, J. – **BARTŮNĚK, P. – **DOLENSKÝ, B. – **JAKUBEK, M. – **DRAŠAR, P. – **KRÁLOVÁ, J. Synthesis and biological evaluation of cationic TopFluor cholesterol analogues. </t>
    </r>
    <r>
      <rPr>
        <i/>
        <sz val="11"/>
        <rFont val="Calibri"/>
        <family val="2"/>
        <charset val="238"/>
        <scheme val="minor"/>
      </rPr>
      <t xml:space="preserve">BIOORGANIC CHEMISTRY, </t>
    </r>
    <r>
      <rPr>
        <sz val="11"/>
        <rFont val="Calibri"/>
        <family val="2"/>
        <charset val="238"/>
        <scheme val="minor"/>
      </rPr>
      <t>2021, roč. 117, č. 0, s. 1-10. ISSN: 0045-2068.</t>
    </r>
  </si>
  <si>
    <r>
      <t xml:space="preserve">**RUSKOVSKA, T. – **BUDIC-LETO, I. – **CORRAL-JARA, K. – **AJDZANOVIC, V. – **AROLA-ARNAL, A. – **BRAVO, F. – **DELIGIANNIDOU, G. – HAVLÍK, J. – **JANEVA, M. – **KISTANOVA, E. – **KONTOGIORGIS, C. – **KRGA, I. – **MASSARO, M. – **MILER, M. – **MILOSEVIC, V. – **MORAND, C. – **SCODITTI, E. – **SUAREZ, M. – **VAUZOUR, D. – **MILENKOVIC, D. Systematic bioinformatic analyses of nutrigenomic modifications by polyphenols associated with cardiometabolic health in humans—Evidence from targeted nutrigenomic studies. </t>
    </r>
    <r>
      <rPr>
        <i/>
        <sz val="11"/>
        <rFont val="Calibri"/>
        <family val="2"/>
        <charset val="238"/>
        <scheme val="minor"/>
      </rPr>
      <t xml:space="preserve">Nutrients, </t>
    </r>
    <r>
      <rPr>
        <sz val="11"/>
        <rFont val="Calibri"/>
        <family val="2"/>
        <charset val="238"/>
        <scheme val="minor"/>
      </rPr>
      <t>2021, roč. 13, č. 7, s. 0-0. ISSN: 2072-6643.</t>
    </r>
  </si>
  <si>
    <r>
      <t xml:space="preserve">**DOSTÁLKOVÁ, S. – **DOBEŠ, P. – **KUNC, M. – **HURYCHOVÁ, J. – **ŠKRABIŠOVÁ, M. – **PETŘÍVALSKÝ, M. – **TITĚRA, D. – HAVLÍK, J. – **HYRŠL, P. – **DANIHILÍK, J. Winter honeybee (Apis mellifera) populations show greater potential to induce immune response than summer ones after immune stimuli. </t>
    </r>
    <r>
      <rPr>
        <i/>
        <sz val="11"/>
        <rFont val="Calibri"/>
        <family val="2"/>
        <charset val="238"/>
        <scheme val="minor"/>
      </rPr>
      <t xml:space="preserve">JOURNAL OF EXPERIMENTAL BIOLOGY, </t>
    </r>
    <r>
      <rPr>
        <sz val="11"/>
        <rFont val="Calibri"/>
        <family val="2"/>
        <charset val="238"/>
        <scheme val="minor"/>
      </rPr>
      <t>2021, roč. 224, č. 3, s. 0-0. ISSN: 0022-0949.</t>
    </r>
  </si>
  <si>
    <r>
      <t xml:space="preserve">**MONFOULET, L. – **RUSKOVSKA, T. – **AJDŽANOVIĆ, V. – HAVLÍK, J. – **VAUZOUR, D. – **BAYRAM, B. – **KRGA, I. – **CORRAL-JARA, K. – **KISTANOVA, E. – **ABADJIEVA, D. – **MASSARO, M. – **SCODITTI, E. – **DELIGIANNIDOU, E. – **KONTOGIORGIS, C. – **AROLA-ARNAL, A. – **M VAN SCHOTHORST, E. – **MORAND, C. – **MILENKOVIC, D. Molecular Determinants of the Cardiometabolic Improvements of Dietary Flavanols Identified by an Integrative Analysis of Nutrigenomic Data from a Systematic Review of Animal Studies. </t>
    </r>
    <r>
      <rPr>
        <i/>
        <sz val="11"/>
        <rFont val="Calibri"/>
        <family val="2"/>
        <charset val="238"/>
        <scheme val="minor"/>
      </rPr>
      <t xml:space="preserve">MOLECULAR NUTRITION &amp; FOOD RESEARCH, </t>
    </r>
    <r>
      <rPr>
        <sz val="11"/>
        <rFont val="Calibri"/>
        <family val="2"/>
        <charset val="238"/>
        <scheme val="minor"/>
      </rPr>
      <t>2021, roč. 65, č. 16, s. 0-0. ISSN: 1613-4125.</t>
    </r>
  </si>
  <si>
    <r>
      <t xml:space="preserve">**LIANG, N. – NEUŽIL BUNEŠOVÁ, V. – TEJNECKÝ, V. – **GANZLE, M. – **SCHWAB, C. 3-Hydroxypropionic acid contributes to the antibacterial activity of glycerol metabolism by the food microbe Limosilactobacillus reuteri. </t>
    </r>
    <r>
      <rPr>
        <i/>
        <sz val="11"/>
        <rFont val="Calibri"/>
        <family val="2"/>
        <charset val="238"/>
        <scheme val="minor"/>
      </rPr>
      <t xml:space="preserve">FOOD MICROBIOLOGY, </t>
    </r>
    <r>
      <rPr>
        <sz val="11"/>
        <rFont val="Calibri"/>
        <family val="2"/>
        <charset val="238"/>
        <scheme val="minor"/>
      </rPr>
      <t>2021, roč. 98, č. , s. 1-7. ISSN: 0740-0020.</t>
    </r>
  </si>
  <si>
    <t>KMVD, KPOP</t>
  </si>
  <si>
    <r>
      <t xml:space="preserve">MALÁ, L. – LALOUČKOVÁ, K. – SKŘIVANOVÁ, E. Bacterial Skin Infections in Livestock and Plant-Based Alternatives to Their Antibiotic Treatment. </t>
    </r>
    <r>
      <rPr>
        <i/>
        <sz val="11"/>
        <rFont val="Calibri"/>
        <family val="2"/>
        <charset val="238"/>
        <scheme val="minor"/>
      </rPr>
      <t xml:space="preserve">Animals, </t>
    </r>
    <r>
      <rPr>
        <sz val="11"/>
        <rFont val="Calibri"/>
        <family val="2"/>
        <charset val="238"/>
        <scheme val="minor"/>
      </rPr>
      <t>2021, roč. 11, č. 8, s. 0-0. ISSN: 2076-2615.</t>
    </r>
  </si>
  <si>
    <t>KMVD</t>
  </si>
  <si>
    <r>
      <t xml:space="preserve">HUBERT, J. – **NESVORNA, M. – **PEKAR, S. – **GREEN, S. – **KLIMOV, P. Cardinium inhibits Wolbachia in its mite host, Tyrophagus putrescentiae, and affects host fitness. </t>
    </r>
    <r>
      <rPr>
        <i/>
        <sz val="11"/>
        <rFont val="Calibri"/>
        <family val="2"/>
        <charset val="238"/>
        <scheme val="minor"/>
      </rPr>
      <t xml:space="preserve">FEMS MICROBIOLOGY ECOLOGY, </t>
    </r>
    <r>
      <rPr>
        <sz val="11"/>
        <rFont val="Calibri"/>
        <family val="2"/>
        <charset val="238"/>
        <scheme val="minor"/>
      </rPr>
      <t>2021, roč. 97, č. 10, s. 1-1. ISSN: 0168-6496.</t>
    </r>
  </si>
  <si>
    <r>
      <t xml:space="preserve">HOMOLKOVÁ, D. – PLACHÝ, V. – MAŇOUROVÁ, A. – **KAVÁLEK, M. – **DVOŘÁČEK, ING. PH.D., V. – HUČKO, B. – MAROUNEK, M. – DOSKOČIL, I. Comparison of starch digestibility methods for extruded wheat grains (Triticum aestivum L.). </t>
    </r>
    <r>
      <rPr>
        <i/>
        <sz val="11"/>
        <rFont val="Calibri"/>
        <family val="2"/>
        <charset val="238"/>
        <scheme val="minor"/>
      </rPr>
      <t xml:space="preserve">Czech Journal of Animal Science, </t>
    </r>
    <r>
      <rPr>
        <sz val="11"/>
        <rFont val="Calibri"/>
        <family val="2"/>
        <charset val="238"/>
        <scheme val="minor"/>
      </rPr>
      <t>2021, roč. 66, č. 10, s. 420-427. ISSN: 1212-1819.</t>
    </r>
  </si>
  <si>
    <r>
      <t xml:space="preserve">MAREČKOVÁ, M. – **BOENIGK, J. – **BOUCHEZ, A. – **CERMAKOVA, K. – **CHONOVA, T. – **CORDIER, T. – **EISENDLE, U. – **ELERSEK, T. – **FAZI, S. – **FLEITUCH, T. – **FRÜHE, L. – **GAJDOSOVA, M. – **GRAUPNER, N. – **HAEGERBAEUMER, A. – **KELLY, A. – **KOPECKÝ, J. – **LEESE, F. – **NOGES, P. – **ORLIC, S. – **PANKSEP, K. – **PAWLOWSKI, J. – **PETRUSEK, A. – **PIGGOTT, J. – **RUSCH, J. – **SALIS, R. – **SCHENK, J. – **SIMEK, K. – ŠŤOVÍČEK, A. – **STRAND, D. – **VASQUEZ, M. – **VRALSTAD, T. – **ZLATKOVIC, S. – **ZUPANCIC, M. – **STOECK, T. Expanding ecological assessment by integrating microorganisms into routine freshwater biomonitoring. </t>
    </r>
    <r>
      <rPr>
        <i/>
        <sz val="11"/>
        <rFont val="Calibri"/>
        <family val="2"/>
        <charset val="238"/>
        <scheme val="minor"/>
      </rPr>
      <t xml:space="preserve">WATER RESEARCH, </t>
    </r>
    <r>
      <rPr>
        <sz val="11"/>
        <rFont val="Calibri"/>
        <family val="2"/>
        <charset val="238"/>
        <scheme val="minor"/>
      </rPr>
      <t>2021, roč. 191, č. 1, s. 2-21. ISSN: 0043-1354.</t>
    </r>
  </si>
  <si>
    <r>
      <t xml:space="preserve">**HYRŠLOVÁ, I. – **KRAUSOVÁ, G. – **SMOLOVA, J. – **STANKOVA, B. – **BRANYIK, T. – **MALINSKA, H. – **HUTTL, M. – **KANA, A. – **CURDA, L. – DOSKOČIL, I. Functional Properties of Chlorella vulgaris, Colostrum, and Bifidobacteria and their Potential for Application in Functional Foods. </t>
    </r>
    <r>
      <rPr>
        <i/>
        <sz val="11"/>
        <rFont val="Calibri"/>
        <family val="2"/>
        <charset val="238"/>
        <scheme val="minor"/>
      </rPr>
      <t xml:space="preserve">Applied Sciences-BASEL, </t>
    </r>
    <r>
      <rPr>
        <sz val="11"/>
        <rFont val="Calibri"/>
        <family val="2"/>
        <charset val="238"/>
        <scheme val="minor"/>
      </rPr>
      <t>2021, roč. 11, č. , s. 1-11. ISSN: 2076-3417.</t>
    </r>
  </si>
  <si>
    <r>
      <t xml:space="preserve">**KRAUSOVÁ, G. – **HYNŠTOVÁ, I. – ŠVEJSTIL, R. – MRVÍKOVÁ, I. – **KADLEC, R. Identification of Synbiotics Conducive to Probiotics Adherence to Intestinal Mucosa Using an In Vitro Caco-2 and HT29-MTX Cell Model. </t>
    </r>
    <r>
      <rPr>
        <i/>
        <sz val="11"/>
        <rFont val="Calibri"/>
        <family val="2"/>
        <charset val="238"/>
        <scheme val="minor"/>
      </rPr>
      <t xml:space="preserve">Processes, </t>
    </r>
    <r>
      <rPr>
        <sz val="11"/>
        <rFont val="Calibri"/>
        <family val="2"/>
        <charset val="238"/>
        <scheme val="minor"/>
      </rPr>
      <t>2021, roč. 9, č. 4, s. 0-0. ISSN: 2227-9717.</t>
    </r>
  </si>
  <si>
    <r>
      <t xml:space="preserve">KUDERA, T. – FIŠEROVÁ, B. – KORYŤÁKOVÁ, M. – DOSKOČIL, I. – ŠUBRTOVÁ SALMONOVÁ, H. – **TULIN, E. – **NGUON, S. – **BANDE, M. – KOKOŠKA, L. In Vitro Selective Antibacterial and Antiproliferative Effects of Ethanolic Extracts from Cambodian and Philippine Plants Used in Folk Medicine for Diarrhea Treatment. </t>
    </r>
    <r>
      <rPr>
        <i/>
        <sz val="11"/>
        <rFont val="Calibri"/>
        <family val="2"/>
        <charset val="238"/>
        <scheme val="minor"/>
      </rPr>
      <t xml:space="preserve">Frontiers in Pharmacology, </t>
    </r>
    <r>
      <rPr>
        <sz val="11"/>
        <rFont val="Calibri"/>
        <family val="2"/>
        <charset val="238"/>
        <scheme val="minor"/>
      </rPr>
      <t>2021, roč. 12, č. 26 November 2021, s. 1-14. ISSN: 1663-9812.</t>
    </r>
  </si>
  <si>
    <r>
      <t xml:space="preserve">JOCH, M. – VADROŇOVÁ, M. – **VÝBORNÁ, A. – JOCHOVÁ, K. Inhibition of in vitro rumen methane production by three statins. </t>
    </r>
    <r>
      <rPr>
        <i/>
        <sz val="11"/>
        <rFont val="Calibri"/>
        <family val="2"/>
        <charset val="238"/>
        <scheme val="minor"/>
      </rPr>
      <t xml:space="preserve">Annals of Animal Science, </t>
    </r>
    <r>
      <rPr>
        <sz val="11"/>
        <rFont val="Calibri"/>
        <family val="2"/>
        <charset val="238"/>
        <scheme val="minor"/>
      </rPr>
      <t>2021, roč. , č. , s. 1-21. ISSN: 1642-3402.</t>
    </r>
  </si>
  <si>
    <r>
      <t xml:space="preserve">HUBERT, J. – **NESVORNA, M. – **KLIMOV, P. – **ERBAN, T. – **SOPKO, B. – **DOWD, S. – **SCULLY, E. Interactions of the Intracellular Bacterium Cardinium with Its Host, the House Dust Mite Dermatophagoides farinae, Based on Gene Expression Data. </t>
    </r>
    <r>
      <rPr>
        <i/>
        <sz val="11"/>
        <rFont val="Calibri"/>
        <family val="2"/>
        <charset val="238"/>
        <scheme val="minor"/>
      </rPr>
      <t xml:space="preserve">mSystems, </t>
    </r>
    <r>
      <rPr>
        <sz val="11"/>
        <rFont val="Calibri"/>
        <family val="2"/>
        <charset val="238"/>
        <scheme val="minor"/>
      </rPr>
      <t>2021, roč. 6, č. 6, s. 1-1. ISSN: 0378-1135.</t>
    </r>
  </si>
  <si>
    <r>
      <t xml:space="preserve">KUREČKA, M. – KULMA, M. – PETŘÍČKOVÁ, D. – PLACHÝ, V. – KOUŘIMSKÁ, L. Larvae and pupae of Alphitobius diaperinus as promising protein alternatives. </t>
    </r>
    <r>
      <rPr>
        <i/>
        <sz val="11"/>
        <rFont val="Calibri"/>
        <family val="2"/>
        <charset val="238"/>
        <scheme val="minor"/>
      </rPr>
      <t xml:space="preserve">EUROPEAN FOOD RESEARCH AND TECHNOLOGY, </t>
    </r>
    <r>
      <rPr>
        <sz val="11"/>
        <rFont val="Calibri"/>
        <family val="2"/>
        <charset val="238"/>
        <scheme val="minor"/>
      </rPr>
      <t>2021, roč. 247, č. 10, s. 2527-2532. ISSN: 1438-2377.</t>
    </r>
  </si>
  <si>
    <t>KMVD, KZR</t>
  </si>
  <si>
    <r>
      <t xml:space="preserve">**BURESOVA, A. – TEJNECKÝ, V. – **KOPECKÝ, J. – DRÁBEK, O. – **MÁDROVÁ, P. – **RERICHOVA, N. – **OMELKA, M. – KŘÍŽOVÁ, P. – NĚMEČEK, K. – **PARR, T. – **OHNO, T. – MAREČKOVÁ, M. Litter chemical quality and bacterial community structure influenced decomposition in acidic forest soil. </t>
    </r>
    <r>
      <rPr>
        <i/>
        <sz val="11"/>
        <rFont val="Calibri"/>
        <family val="2"/>
        <charset val="238"/>
        <scheme val="minor"/>
      </rPr>
      <t xml:space="preserve">European Journal of Soil Biology, </t>
    </r>
    <r>
      <rPr>
        <sz val="11"/>
        <rFont val="Calibri"/>
        <family val="2"/>
        <charset val="238"/>
        <scheme val="minor"/>
      </rPr>
      <t>2021, roč. 103, č. 103271, s. 1-9. ISSN: 1164-5563.</t>
    </r>
  </si>
  <si>
    <r>
      <t xml:space="preserve">MAROUNEK, M. – VOLEK, Z. – **TAUBNER, T. – **CZAUDERNA, M. Metabolic Effects of a Hydrophobic Alginate Derivative and Tetrahydrolipstatin in Rats Fed a Diet Supplemented with Palm Fat and Cholesterol. </t>
    </r>
    <r>
      <rPr>
        <i/>
        <sz val="11"/>
        <rFont val="Calibri"/>
        <family val="2"/>
        <charset val="238"/>
        <scheme val="minor"/>
      </rPr>
      <t xml:space="preserve">Folia Biologica, </t>
    </r>
    <r>
      <rPr>
        <sz val="11"/>
        <rFont val="Calibri"/>
        <family val="2"/>
        <charset val="238"/>
        <scheme val="minor"/>
      </rPr>
      <t>2021, roč. 67, č. , s. 143-149. ISSN: 0015-5500.</t>
    </r>
  </si>
  <si>
    <r>
      <t xml:space="preserve">HUBERT, J. – **NESVORNA, M. – **GREEN, S. – **KLIMOV, P. Microbial communities of stored product mites: variation by species and population. </t>
    </r>
    <r>
      <rPr>
        <i/>
        <sz val="11"/>
        <rFont val="Calibri"/>
        <family val="2"/>
        <charset val="238"/>
        <scheme val="minor"/>
      </rPr>
      <t xml:space="preserve">MICROBIAL ECOLOGY, </t>
    </r>
    <r>
      <rPr>
        <sz val="11"/>
        <rFont val="Calibri"/>
        <family val="2"/>
        <charset val="238"/>
        <scheme val="minor"/>
      </rPr>
      <t>2021, roč. 81, č. 2, s. 506-522. ISSN: 0095-3628.</t>
    </r>
  </si>
  <si>
    <r>
      <t xml:space="preserve">MODRÁČKOVÁ, N. – **COPOVÁ, I. – ŠŤOVÍČEK, A. – MAKOVSKÁ, M. – **SCHIEROVA, D. – **MRÁZEK, J. – SABOLOVÁ, M. – VLKOVÁ, E. – **HRADSKÝ, O. – **BRONSKÝ, J. – **NEVORAL, J. – NEUŽIL BUNEŠOVÁ, V. Microbial shifts of faecal microbiota using enteral nutrition in vitro. </t>
    </r>
    <r>
      <rPr>
        <i/>
        <sz val="11"/>
        <rFont val="Calibri"/>
        <family val="2"/>
        <charset val="238"/>
        <scheme val="minor"/>
      </rPr>
      <t xml:space="preserve">Journal of Functional Foods, </t>
    </r>
    <r>
      <rPr>
        <sz val="11"/>
        <rFont val="Calibri"/>
        <family val="2"/>
        <charset val="238"/>
        <scheme val="minor"/>
      </rPr>
      <t>2021, roč. 77, č. 104330, s. 1-8. ISSN: 1756-4646.</t>
    </r>
  </si>
  <si>
    <r>
      <t xml:space="preserve">**NESVORNA, M. – **PEKAR, S. – **SHCHERBACHENKO, E. – **MOLVA, V. – **ERBAN, T. – **GREEN, S. – **KLIMOV, P. – HUBERT, J. Microbiome variation during culture growth of the European house dust mite, Dermatophagoides pteronyssinus. </t>
    </r>
    <r>
      <rPr>
        <i/>
        <sz val="11"/>
        <rFont val="Calibri"/>
        <family val="2"/>
        <charset val="238"/>
        <scheme val="minor"/>
      </rPr>
      <t xml:space="preserve">FEMS MICROBIOLOGY ECOLOGY, </t>
    </r>
    <r>
      <rPr>
        <sz val="11"/>
        <rFont val="Calibri"/>
        <family val="2"/>
        <charset val="238"/>
        <scheme val="minor"/>
      </rPr>
      <t>2021, roč. 97, č. 4, s. 1-1. ISSN: 0168-6496.</t>
    </r>
  </si>
  <si>
    <r>
      <t xml:space="preserve">**KOPECKÝ, J. – **RAPOPORT, D. – **SARIKHANI, E. – ŠŤOVÍČEK, A. – **PATRMANOVÁ, T. – MAREČKOVÁ, M. Micronutrients and Soil Microorganisms in the Suppression of Potato Common Scab. </t>
    </r>
    <r>
      <rPr>
        <i/>
        <sz val="11"/>
        <rFont val="Calibri"/>
        <family val="2"/>
        <charset val="238"/>
        <scheme val="minor"/>
      </rPr>
      <t xml:space="preserve">Agronomy-BASEL, </t>
    </r>
    <r>
      <rPr>
        <sz val="11"/>
        <rFont val="Calibri"/>
        <family val="2"/>
        <charset val="238"/>
        <scheme val="minor"/>
      </rPr>
      <t>2021, roč. 11, č. 2, s. 1-23. ISSN: 2077-0472.</t>
    </r>
  </si>
  <si>
    <r>
      <t xml:space="preserve">**VRZAL, T. – DRÁBKOVÁ, K. – **ŠTĚRBA, K. – **OLŠOVSKÁ, J. Pilot sensomic study revealing the potential of amino acids to highly influence sensory properties of a lager beer. </t>
    </r>
    <r>
      <rPr>
        <i/>
        <sz val="11"/>
        <rFont val="Calibri"/>
        <family val="2"/>
        <charset val="238"/>
        <scheme val="minor"/>
      </rPr>
      <t xml:space="preserve">JOURNAL OF FOOD COMPOSITION AND ANALYSIS, </t>
    </r>
    <r>
      <rPr>
        <sz val="11"/>
        <rFont val="Calibri"/>
        <family val="2"/>
        <charset val="238"/>
        <scheme val="minor"/>
      </rPr>
      <t>2021, roč. 102, č. 104028, s. 1-9. ISSN: 0889-1575.</t>
    </r>
  </si>
  <si>
    <r>
      <t xml:space="preserve">**MLČEK, J. – **ADÁMKOVÁ, A. – **ADÁMEK, M. – **BORKOVCOVÁ, M. – **BEDNÁŘOVÁ, M. – KOUŘIMSKÁ, L. – **HLOBILOVÁ, V. Selected aspects of edible insect rearing and consumption – A review. </t>
    </r>
    <r>
      <rPr>
        <i/>
        <sz val="11"/>
        <rFont val="Calibri"/>
        <family val="2"/>
        <charset val="238"/>
        <scheme val="minor"/>
      </rPr>
      <t xml:space="preserve">Czech Journal of Food Sciences, </t>
    </r>
    <r>
      <rPr>
        <sz val="11"/>
        <rFont val="Calibri"/>
        <family val="2"/>
        <charset val="238"/>
        <scheme val="minor"/>
      </rPr>
      <t>2021, roč. 39, č. 3, s. 149-159. ISSN: 1212-1800.</t>
    </r>
  </si>
  <si>
    <r>
      <t xml:space="preserve">STEJSKAL, V. – **STARÁ, PH.D., I. – **PEKÁR, S. – **NESVORNÁ, M. – HUBERT, J. Sensitivity of polyphagous (Plodia interpunctella) and stenophagous (Ephestia kuehniella) storage moths to residual insecticides: effect of formulation and larval age. </t>
    </r>
    <r>
      <rPr>
        <i/>
        <sz val="11"/>
        <rFont val="Calibri"/>
        <family val="2"/>
        <charset val="238"/>
        <scheme val="minor"/>
      </rPr>
      <t xml:space="preserve">Insect Science, </t>
    </r>
    <r>
      <rPr>
        <sz val="11"/>
        <rFont val="Calibri"/>
        <family val="2"/>
        <charset val="238"/>
        <scheme val="minor"/>
      </rPr>
      <t>2021, roč. 28, č. 6, s. 1734-1744. ISSN: 1672-9609.</t>
    </r>
  </si>
  <si>
    <t>KMVD, KOR</t>
  </si>
  <si>
    <r>
      <t xml:space="preserve">SABOLOVÁ, M. – KULMA, M. – KOUŘIMSKÁ, L. Sex-dependent differences in purine and uric acid contents of selected edible insects.3 </t>
    </r>
    <r>
      <rPr>
        <i/>
        <sz val="11"/>
        <rFont val="Calibri"/>
        <family val="2"/>
        <charset val="238"/>
        <scheme val="minor"/>
      </rPr>
      <t xml:space="preserve">JOURNAL OF FOOD COMPOSITION AND ANALYSIS, </t>
    </r>
    <r>
      <rPr>
        <sz val="11"/>
        <rFont val="Calibri"/>
        <family val="2"/>
        <charset val="238"/>
        <scheme val="minor"/>
      </rPr>
      <t>2021, roč. 96, č. March 2021, s. 0-0. ISSN: 0889-1575.</t>
    </r>
  </si>
  <si>
    <r>
      <t xml:space="preserve">**VACKOVÁ, T. – **PEKAR, S. – **KLIMOV, P. – HUBERT, J. Sharing a bed with mites: preferences of the house dust mite Dermatophagoides farinae in a temperature gradient. </t>
    </r>
    <r>
      <rPr>
        <i/>
        <sz val="11"/>
        <rFont val="Calibri"/>
        <family val="2"/>
        <charset val="238"/>
        <scheme val="minor"/>
      </rPr>
      <t xml:space="preserve">Experimental and Applied Acarology, </t>
    </r>
    <r>
      <rPr>
        <sz val="11"/>
        <rFont val="Calibri"/>
        <family val="2"/>
        <charset val="238"/>
        <scheme val="minor"/>
      </rPr>
      <t>2021, roč. 84, č. 4, s. 755-767. ISSN: 0168-8162.</t>
    </r>
  </si>
  <si>
    <r>
      <t xml:space="preserve">**BAUBIN, C. – **FARELL, A. - ŠŤOVÍČEK, A. – **GHAZARYAN, L. – **GILADI, I. – **GILLOR, O. The role of ecosystem engineers in shaping the diversity and function of arid soil bacterial communities. </t>
    </r>
    <r>
      <rPr>
        <i/>
        <sz val="11"/>
        <rFont val="Calibri"/>
        <family val="2"/>
        <charset val="238"/>
        <scheme val="minor"/>
      </rPr>
      <t xml:space="preserve">SOIL, </t>
    </r>
    <r>
      <rPr>
        <sz val="11"/>
        <rFont val="Calibri"/>
        <family val="2"/>
        <charset val="238"/>
        <scheme val="minor"/>
      </rPr>
      <t>2021, roč. 7, č. 2, s. 611-637. ISSN: 2199-3971.</t>
    </r>
  </si>
  <si>
    <r>
      <t xml:space="preserve">**LESICZKA, P. – **HRAZDILOVA, K. – **MAJEROVA, K. – **FONVILLE, M. – **SPRONG, H. – **HÖNIG, V. – **HOFMANNOVA, L. – **PAPEŽÍK, P. – **RŮŽEK, D. – ŽŮREK, L. – **VOTYPKA, J. – **MODRÝ, D. The Role of Peridomestic Animals in the Eco-Epidemiology of Anaplasma phagocytophilum. </t>
    </r>
    <r>
      <rPr>
        <i/>
        <sz val="11"/>
        <rFont val="Calibri"/>
        <family val="2"/>
        <charset val="238"/>
        <scheme val="minor"/>
      </rPr>
      <t xml:space="preserve">MICROBIAL ECOLOGY, </t>
    </r>
    <r>
      <rPr>
        <sz val="11"/>
        <rFont val="Calibri"/>
        <family val="2"/>
        <charset val="238"/>
        <scheme val="minor"/>
      </rPr>
      <t>2021, roč. 82, č. 3, s. 602-612. ISSN: 0095-3628.</t>
    </r>
  </si>
  <si>
    <t>KMVD, KVD</t>
  </si>
  <si>
    <r>
      <t xml:space="preserve">**GAMBINO, M. – **LEPRI, G. – ŠŤOVÍČEK, A.  – **GHAZARYAN, L. – **VILLA, F. – **GILLOR, O. – **CAPPITELLI, F. The tombstones at the Monumental Cemetery of Milano select for a specialized microbial community. </t>
    </r>
    <r>
      <rPr>
        <i/>
        <sz val="11"/>
        <rFont val="Calibri"/>
        <family val="2"/>
        <charset val="238"/>
        <scheme val="minor"/>
      </rPr>
      <t xml:space="preserve">International Biodeterioration &amp; Biodegradation, </t>
    </r>
    <r>
      <rPr>
        <sz val="11"/>
        <rFont val="Calibri"/>
        <family val="2"/>
        <charset val="238"/>
        <scheme val="minor"/>
      </rPr>
      <t>2021, roč. 164, č. July, s. 0-0. ISSN: 0964-8305.</t>
    </r>
  </si>
  <si>
    <r>
      <t xml:space="preserve">MAREČKOVÁ, M. – **SARIKHANI, E. – **DANIEL, O. – **OMELKA, M. – **KRISTUFEK, V. – **DIVIŠ, J. – **KOPECKÝ, J. Tuberosphere and bulk soil microbial communities in fields differing in common scab severity are distinguished by soil chemistry and interactions with pathogens. </t>
    </r>
    <r>
      <rPr>
        <i/>
        <sz val="11"/>
        <rFont val="Calibri"/>
        <family val="2"/>
        <charset val="238"/>
        <scheme val="minor"/>
      </rPr>
      <t xml:space="preserve">Plant and Soil, </t>
    </r>
    <r>
      <rPr>
        <sz val="11"/>
        <rFont val="Calibri"/>
        <family val="2"/>
        <charset val="238"/>
        <scheme val="minor"/>
      </rPr>
      <t>2021, roč. 468, č. 1-2, s. 259-275. ISSN: 0032-079X.</t>
    </r>
  </si>
  <si>
    <r>
      <t xml:space="preserve">**HYRŠLOVÁ, I. – **KRAUSOVÁ, G. – **SMOLOVÁ, J. – **STANKOVA, B. – **BRANYIK, T. – **MALINSKA, H. – **HUTTL, M. – **KANA, A. – DOSKOČIL, I. – **CURDA, L. Prebiotic and Immunomodulatory Properties of the Microalga Chlorella vulgaris and Its Synergistic Triglyceride-Lowering Effect with Bifidobacteria. </t>
    </r>
    <r>
      <rPr>
        <i/>
        <sz val="11"/>
        <rFont val="Calibri"/>
        <family val="2"/>
        <charset val="238"/>
        <scheme val="minor"/>
      </rPr>
      <t xml:space="preserve">Fermentation, </t>
    </r>
    <r>
      <rPr>
        <sz val="11"/>
        <rFont val="Calibri"/>
        <family val="2"/>
        <charset val="238"/>
        <scheme val="minor"/>
      </rPr>
      <t>2021, roč. 7, č. 125, s. 1-10. ISSN: 2311-5637.</t>
    </r>
  </si>
  <si>
    <r>
      <t xml:space="preserve">**NESVORNA, M. – **SOPKO, B. – **BODRINOVA, M. – **ZITEK, J. – **MARKOVIČ, M. – **NAVRÁTILOVÁ, B. – HUBERT, J. A scientific note on the comparison of PCR based quantification methods of Melissococcus plutonius in honey bees. </t>
    </r>
    <r>
      <rPr>
        <i/>
        <sz val="11"/>
        <rFont val="Calibri"/>
        <family val="2"/>
        <charset val="238"/>
        <scheme val="minor"/>
      </rPr>
      <t xml:space="preserve">JOURNAL OF APICULTURAL RESEARCH, </t>
    </r>
    <r>
      <rPr>
        <sz val="11"/>
        <rFont val="Calibri"/>
        <family val="2"/>
        <charset val="238"/>
        <scheme val="minor"/>
      </rPr>
      <t>2020, roč. 60, č. 2, s. 255-259. ISSN: 0021-8839.</t>
    </r>
  </si>
  <si>
    <r>
      <t xml:space="preserve">**PÁNEK, M. – **HANÁČEK, A. – WENZLOVÁ, J. – MAŇASOVÁ, M. – ZOUHAR, M. A Comparison of the Ability of Some Commercially Produced Biological Control Agents to Protect Strawberry Plants against the Plant Pathogen Phytophthora cactorum. </t>
    </r>
    <r>
      <rPr>
        <i/>
        <sz val="11"/>
        <rFont val="Calibri"/>
        <family val="2"/>
        <charset val="238"/>
        <scheme val="minor"/>
      </rPr>
      <t xml:space="preserve">Agriculture-BASEL, </t>
    </r>
    <r>
      <rPr>
        <sz val="11"/>
        <rFont val="Calibri"/>
        <family val="2"/>
        <charset val="238"/>
        <scheme val="minor"/>
      </rPr>
      <t>2021, roč. 11, č. 11, s. 1-20. ISSN: 2077-0472.</t>
    </r>
  </si>
  <si>
    <t>KOR</t>
  </si>
  <si>
    <r>
      <t xml:space="preserve">MANSOURI, F. – RYŠÁNEK, P. Allexivirus: review and perspectives. </t>
    </r>
    <r>
      <rPr>
        <i/>
        <sz val="11"/>
        <rFont val="Calibri"/>
        <family val="2"/>
        <charset val="238"/>
        <scheme val="minor"/>
      </rPr>
      <t xml:space="preserve">PHYTOPATHOLOGIA MEDITERRANEA, </t>
    </r>
    <r>
      <rPr>
        <sz val="11"/>
        <rFont val="Calibri"/>
        <family val="2"/>
        <charset val="238"/>
        <scheme val="minor"/>
      </rPr>
      <t>2021, roč. 60, č. 3, s. 389-402. ISSN: 0031-9465.</t>
    </r>
  </si>
  <si>
    <r>
      <t xml:space="preserve">**SPINOZZI, E. – **MAGGI, F. – **BONACUCINA, G. – PAVELA, R. – **BOUKOUVALA, M. – **KAVALLIERATOS, N. – **CANALE, A. – **ROMANO, D. – **DESNEUX, N. – **WILKE, A. – **BEIER, J. – **BENELLI, G. Apiaceae essential oils and their constituents as insecticides against mosquitoes-A review. </t>
    </r>
    <r>
      <rPr>
        <i/>
        <sz val="11"/>
        <rFont val="Calibri"/>
        <family val="2"/>
        <charset val="238"/>
        <scheme val="minor"/>
      </rPr>
      <t xml:space="preserve">INDUSTRIAL CROPS AND PRODUCTS, </t>
    </r>
    <r>
      <rPr>
        <sz val="11"/>
        <rFont val="Calibri"/>
        <family val="2"/>
        <charset val="238"/>
        <scheme val="minor"/>
      </rPr>
      <t>2021, roč. 171, č. , s. 0-0. ISSN: 0926-6690.</t>
    </r>
  </si>
  <si>
    <r>
      <t xml:space="preserve">**GONZÁLEZ, E. – ŠTROBL, M. – **JANŠTA, P. – HOVORKA, T. – KADLEC, T. – KNAPP, M. Artificial temporary non-crop habitats support parasitoids on arable land. </t>
    </r>
    <r>
      <rPr>
        <i/>
        <sz val="11"/>
        <rFont val="Calibri"/>
        <family val="2"/>
        <charset val="238"/>
        <scheme val="minor"/>
      </rPr>
      <t xml:space="preserve">Biological Conservation, </t>
    </r>
    <r>
      <rPr>
        <sz val="11"/>
        <rFont val="Calibri"/>
        <family val="2"/>
        <charset val="238"/>
        <scheme val="minor"/>
      </rPr>
      <t>2021, roč. 265, č. , s. 0-0. ISSN: 0006-3207.</t>
    </r>
  </si>
  <si>
    <r>
      <t xml:space="preserve">HOVORKA, T. – **SASKA, P. – **STARÁ, J. – **KOCOUREK, F. Attractiveness of oilseed rape cultivars to Brassicogethes aeneus and Ceutorhynchus obstrictus as a potential control strategy. </t>
    </r>
    <r>
      <rPr>
        <i/>
        <sz val="11"/>
        <rFont val="Calibri"/>
        <family val="2"/>
        <charset val="238"/>
        <scheme val="minor"/>
      </rPr>
      <t xml:space="preserve">Plant, Soil and Environment, </t>
    </r>
    <r>
      <rPr>
        <sz val="11"/>
        <rFont val="Calibri"/>
        <family val="2"/>
        <charset val="238"/>
        <scheme val="minor"/>
      </rPr>
      <t>2021, roč. 67, č. 10, s. 608-615. ISSN: 1214-1178.</t>
    </r>
  </si>
  <si>
    <r>
      <t xml:space="preserve">**BENELLI, G. – **RIZZO, R. – **ZENI, V. – **GOVIGLI, A. – SAMKOVÁ, A. – **SINACORI, M. – **LO VERDE, G. – PAVELA, R. – **CAPPELLACCI, L. – **PETRELLI, R. – **SPINOZZI, E. – **REZA MORSHEDLOO, M. – **MAGGI, F. – **CANALE, A. Carlina acaulis and Trachyspermum ammi essential oils formulated in protein baits are highly toxic and reduce aggressiveness in the medfly, Ceratitis capitata. </t>
    </r>
    <r>
      <rPr>
        <i/>
        <sz val="11"/>
        <rFont val="Calibri"/>
        <family val="2"/>
        <charset val="238"/>
        <scheme val="minor"/>
      </rPr>
      <t xml:space="preserve">INDUSTRIAL CROPS AND PRODUCTS, </t>
    </r>
    <r>
      <rPr>
        <sz val="11"/>
        <rFont val="Calibri"/>
        <family val="2"/>
        <charset val="238"/>
        <scheme val="minor"/>
      </rPr>
      <t>2021, roč. 161, č. , s. 0-0. ISSN: 0926-6690.</t>
    </r>
  </si>
  <si>
    <r>
      <t xml:space="preserve">SAMKOVÁ, A. – RAŠKA, J. – **HADRAVA, J. – **SKUHROVEC, J. Effect of host switching simulation on the fitness of the gregarious parasitoid Anaphes flavipes from a novel two-generation approach. </t>
    </r>
    <r>
      <rPr>
        <i/>
        <sz val="11"/>
        <rFont val="Calibri"/>
        <family val="2"/>
        <charset val="238"/>
        <scheme val="minor"/>
      </rPr>
      <t xml:space="preserve">Scientific Reports, </t>
    </r>
    <r>
      <rPr>
        <sz val="11"/>
        <rFont val="Calibri"/>
        <family val="2"/>
        <charset val="238"/>
        <scheme val="minor"/>
      </rPr>
      <t>2021, roč. 11, č. , s. 0-0. ISSN: 2045-2322.</t>
    </r>
  </si>
  <si>
    <r>
      <t xml:space="preserve">PAVELA, R. – **PAVONI, L. – **BONACUCINA, G. – **CESPI, M. – **CAPPELLACCI, L. – **PETRELLI, R. – **SPINOZZI, E. – **AGUZZI, C. – **ZEPPA, L. – **UBALDI, M. – **DESNEUX, N. – **CANALE, A. – **MAGGI, F. – **BENELLI, G. Encapsulation of Carlina acaulis essential oil and carlinaoxide to develop long-lasting mosquito larvicides: microemulsions versus nanoemulsions. </t>
    </r>
    <r>
      <rPr>
        <i/>
        <sz val="11"/>
        <rFont val="Calibri"/>
        <family val="2"/>
        <charset val="238"/>
        <scheme val="minor"/>
      </rPr>
      <t xml:space="preserve">Journal of Pest Science, </t>
    </r>
    <r>
      <rPr>
        <sz val="11"/>
        <rFont val="Calibri"/>
        <family val="2"/>
        <charset val="238"/>
        <scheme val="minor"/>
      </rPr>
      <t>2021, roč. 94, č. 3, s. 899-915. ISSN: 1612-4758.</t>
    </r>
  </si>
  <si>
    <r>
      <t xml:space="preserve">**DOUDA, O. – MAŇASOVÁ, M. – ZOUHAR, M. – HNÁTEK, J. – STEJSKAL, V. Field Validation of the Effect of Soil Fumigation of Ethanedinitrile (EDN) on the Mortality of Meloidogyne hapla and Carrot Yield Parameters. </t>
    </r>
    <r>
      <rPr>
        <i/>
        <sz val="11"/>
        <rFont val="Calibri"/>
        <family val="2"/>
        <charset val="238"/>
        <scheme val="minor"/>
      </rPr>
      <t xml:space="preserve">Agronomy, </t>
    </r>
    <r>
      <rPr>
        <sz val="11"/>
        <rFont val="Calibri"/>
        <family val="2"/>
        <charset val="238"/>
        <scheme val="minor"/>
      </rPr>
      <t>2021, roč. 11, č. 2, s. 0-0. ISSN: 2073-4395.</t>
    </r>
  </si>
  <si>
    <r>
      <t xml:space="preserve">BOKŠOVÁ, A. – KAZDA, J. – STEJSKALOVÁ, M. – ŠUBRT, T. – **UTTL, L. – **MRÁZ, P. – BARTOŠKA, J. Findings of herbicide and fungicide residues in bee bread. </t>
    </r>
    <r>
      <rPr>
        <i/>
        <sz val="11"/>
        <rFont val="Calibri"/>
        <family val="2"/>
        <charset val="238"/>
        <scheme val="minor"/>
      </rPr>
      <t xml:space="preserve">Plant, Soil and Environment, </t>
    </r>
    <r>
      <rPr>
        <sz val="11"/>
        <rFont val="Calibri"/>
        <family val="2"/>
        <charset val="238"/>
        <scheme val="minor"/>
      </rPr>
      <t>2021, roč. 67, č. 6, s. 343-352. ISSN: 1214-1178.</t>
    </r>
  </si>
  <si>
    <r>
      <t xml:space="preserve">**STEFANOVSKA, T. – **SKWIERCZ, A. – **FLIS, L. – **PIDLISNYUK, V. – ZOUHAR, M. First record of the ectoparasitic nematode Amplimerlinius macrurus (Nematoda: Tylenchida) on the perennial grass Miscanthus x giganteus (Angiosperms: Poaceae) in Ukraine. </t>
    </r>
    <r>
      <rPr>
        <i/>
        <sz val="11"/>
        <rFont val="Calibri"/>
        <family val="2"/>
        <charset val="238"/>
        <scheme val="minor"/>
      </rPr>
      <t xml:space="preserve">JOURNAL OF NEMATOLOGY, </t>
    </r>
    <r>
      <rPr>
        <sz val="11"/>
        <rFont val="Calibri"/>
        <family val="2"/>
        <charset val="238"/>
        <scheme val="minor"/>
      </rPr>
      <t>2021, roč. 53, č. 06-March-2021, s. 1-7. ISSN: 0022-300X.</t>
    </r>
  </si>
  <si>
    <r>
      <t xml:space="preserve">HNÁTEK, J. – STEJSKAL, V. – **VENDL, T. – **AULICKÝ, R. – **MÁLKOVÁ, J. – ZOUHAR, M. Fumigation of Insect-Infested Wooden Logs by EDN Using Two Scenarios of Plastic Tent-Tarpaulin Sealing: Wooden Logs Stacks Placed on Bottom Plastic Sheets or Directly on Underlying Soil. </t>
    </r>
    <r>
      <rPr>
        <i/>
        <sz val="11"/>
        <rFont val="Calibri"/>
        <family val="2"/>
        <charset val="238"/>
        <scheme val="minor"/>
      </rPr>
      <t xml:space="preserve">Sustainability, </t>
    </r>
    <r>
      <rPr>
        <sz val="11"/>
        <rFont val="Calibri"/>
        <family val="2"/>
        <charset val="238"/>
        <scheme val="minor"/>
      </rPr>
      <t>2021, roč. 13, č. 23, s. 1-12. ISSN: 2071-1050.</t>
    </r>
  </si>
  <si>
    <r>
      <t xml:space="preserve">RYŠÁNEK, P. – MAŇASOVÁ, M. – **CHOCHOLA, J. – ZOUHAR, M. Hrozí nám návrat virových žloutenek řepy?. </t>
    </r>
    <r>
      <rPr>
        <i/>
        <sz val="11"/>
        <rFont val="Calibri"/>
        <family val="2"/>
        <charset val="238"/>
        <scheme val="minor"/>
      </rPr>
      <t xml:space="preserve">Listy cukrovarnické a řepařské, </t>
    </r>
    <r>
      <rPr>
        <sz val="11"/>
        <rFont val="Calibri"/>
        <family val="2"/>
        <charset val="238"/>
        <scheme val="minor"/>
      </rPr>
      <t>2021, roč. 137, č. 12, s. 411-416. ISSN: 1210-3306.</t>
    </r>
  </si>
  <si>
    <r>
      <t xml:space="preserve">**BADALAMENTI, N. – **ILARDI, V. – **BRUNO, M. – PAVELA, R. – **BOUKOUVALA, M. – **KAVALLIERATOS, N. – **MAGGI, F. – **CANALE, A. – **BENELLI, G. Chemical Composition and Broad-Spectrum Insecticidal Activity of the Flower Essential Oil from an Ancient Sicilian Food Plant, Ridolfia segetum. </t>
    </r>
    <r>
      <rPr>
        <i/>
        <sz val="11"/>
        <rFont val="Calibri"/>
        <family val="2"/>
        <charset val="238"/>
        <scheme val="minor"/>
      </rPr>
      <t xml:space="preserve">Agriculture-BASEL, </t>
    </r>
    <r>
      <rPr>
        <sz val="11"/>
        <rFont val="Calibri"/>
        <family val="2"/>
        <charset val="238"/>
        <scheme val="minor"/>
      </rPr>
      <t>2021, roč. 11, č. 4, s. 0-0. ISSN: 2077-0472.</t>
    </r>
  </si>
  <si>
    <r>
      <t xml:space="preserve">**AFSHAR, F. – **RASHIDIFARD, M. – **ABOLAFIA, J. – ZOUHAR, M. – **FOURIE, H. – **PEDRAM, M. Laimaphelenchus africanus n. sp. (Tylenchomorpha Aphelenchoididae) from South Africa, a morphological and molecular phylogenetic study, with an update to the diagnostics of the genus. </t>
    </r>
    <r>
      <rPr>
        <i/>
        <sz val="11"/>
        <rFont val="Calibri"/>
        <family val="2"/>
        <charset val="238"/>
        <scheme val="minor"/>
      </rPr>
      <t xml:space="preserve">JOURNAL OF NEMATOLOGY, </t>
    </r>
    <r>
      <rPr>
        <sz val="11"/>
        <rFont val="Calibri"/>
        <family val="2"/>
        <charset val="238"/>
        <scheme val="minor"/>
      </rPr>
      <t>2021, roč. 53, č. , s. 1-14. ISSN: 0022-300X.</t>
    </r>
  </si>
  <si>
    <r>
      <t xml:space="preserve">**PÁNEK, M. – **STŘÍŽKOVÁ, I. – ZOUHAR, M. – **KUDLÁČEK, T. – **TOMŠOVSKÝ, M. Mixed Mating Model of Reproduction Revealed in European Phytophthora cactorum by ddRADseq and Effector Gene Sequence Data. </t>
    </r>
    <r>
      <rPr>
        <i/>
        <sz val="11"/>
        <rFont val="Calibri"/>
        <family val="2"/>
        <charset val="238"/>
        <scheme val="minor"/>
      </rPr>
      <t xml:space="preserve">Microorganisms, </t>
    </r>
    <r>
      <rPr>
        <sz val="11"/>
        <rFont val="Calibri"/>
        <family val="2"/>
        <charset val="238"/>
        <scheme val="minor"/>
      </rPr>
      <t>2021, roč. 2, č. 9, s. 1-22. ISSN: 2076-2607.</t>
    </r>
  </si>
  <si>
    <r>
      <t xml:space="preserve">MANSOURI, F. – **KRAHULEC, F. – **DUCHOSLAV, M. – RYŠÁNEK, P. Newly identified host range of viruses infecting species of the genus Allium and their distribution in six habitats in the Czech Republic. </t>
    </r>
    <r>
      <rPr>
        <i/>
        <sz val="11"/>
        <rFont val="Calibri"/>
        <family val="2"/>
        <charset val="238"/>
        <scheme val="minor"/>
      </rPr>
      <t xml:space="preserve">Plant Pathology, </t>
    </r>
    <r>
      <rPr>
        <sz val="11"/>
        <rFont val="Calibri"/>
        <family val="2"/>
        <charset val="238"/>
        <scheme val="minor"/>
      </rPr>
      <t>2021, roč. 70, č. , s. 1496-1507. ISSN: 0032-0862.</t>
    </r>
  </si>
  <si>
    <r>
      <t xml:space="preserve">PAVELA, R. – **MAGGI, F. – **MAZZARA, E. – **TORRESI, J. – **CIANFAGLIONE, K. – **BENELLI, G. – **CANALE, A. Prolonged sublethal effects of essential oils from non-wood parts of nine conifers on key insect pests and vectors. </t>
    </r>
    <r>
      <rPr>
        <i/>
        <sz val="11"/>
        <rFont val="Calibri"/>
        <family val="2"/>
        <charset val="238"/>
        <scheme val="minor"/>
      </rPr>
      <t xml:space="preserve">INDUSTRIAL CROPS AND PRODUCTS, </t>
    </r>
    <r>
      <rPr>
        <sz val="11"/>
        <rFont val="Calibri"/>
        <family val="2"/>
        <charset val="238"/>
        <scheme val="minor"/>
      </rPr>
      <t>2021, roč. 168, č. , s. 0-0. ISSN: 0926-6690.</t>
    </r>
  </si>
  <si>
    <r>
      <t xml:space="preserve">KOCOUREK, F. – **STARÁ, PH.D., I. – **SOPKO, B. – **TALACKO, P. – **HARANT, K. – HOVORKA, T. – **ERBAN, T. Proteogenomic insight into the basis of the insecticide tolerance/resistance  of the pollen beetle Brassicogethes (Meligethes) aeneus. </t>
    </r>
    <r>
      <rPr>
        <i/>
        <sz val="11"/>
        <rFont val="Calibri"/>
        <family val="2"/>
        <charset val="238"/>
        <scheme val="minor"/>
      </rPr>
      <t xml:space="preserve">Journal of Proteomics, </t>
    </r>
    <r>
      <rPr>
        <sz val="11"/>
        <rFont val="Calibri"/>
        <family val="2"/>
        <charset val="238"/>
        <scheme val="minor"/>
      </rPr>
      <t>2021, roč. , č. 233, s. 1-8. ISSN: 1874-3919.</t>
    </r>
  </si>
  <si>
    <r>
      <t xml:space="preserve">**SPINOZZI, E. – PAVELA, R. – **BONACUCINA, G. – **PERINELLI, D. – **CESPI, M. – **PETRELLI, R. – **CAPPELLACCI, L. – **FIORINI, D. – **SCORTICHINI, S. – **GARZOLI, S. – **ANGELONI, C. – **FRESCHI, M. – **HRELIA, S. – **QUASSINTI, L. – **BRAMUCCI, M. – **LUPIDI, G. – **SUT, S. – **DALL’ACQUA, S. – **BENELLI, G. – **CANALE, A. – **DRENAGGI, E. – **MAGGI, F. Spilanthol-rich essential oil obtained by microwave-assisted extraction from Acmella oleracea (L.) RK Jansen and its nanoemulsion: Insecticidal, cytotoxic and anti-inflammatory activities. </t>
    </r>
    <r>
      <rPr>
        <i/>
        <sz val="11"/>
        <rFont val="Calibri"/>
        <family val="2"/>
        <charset val="238"/>
        <scheme val="minor"/>
      </rPr>
      <t xml:space="preserve">INDUSTRIAL CROPS AND PRODUCTS, </t>
    </r>
    <r>
      <rPr>
        <sz val="11"/>
        <rFont val="Calibri"/>
        <family val="2"/>
        <charset val="238"/>
        <scheme val="minor"/>
      </rPr>
      <t>2021, roč. 172, č. , s. 0-0. ISSN: 0926-6690.</t>
    </r>
  </si>
  <si>
    <r>
      <t xml:space="preserve">KADLÍKOVÁ, K. – **VÁCLAVÍKOVÁ, M. – **HALEŠOVÁ, T. – **KAMLER, M. – **MARKOVIČ, M. – **ERBAN, T. The investigation of honey bee pesticide poisoning incidents in Czechia. </t>
    </r>
    <r>
      <rPr>
        <i/>
        <sz val="11"/>
        <rFont val="Calibri"/>
        <family val="2"/>
        <charset val="238"/>
        <scheme val="minor"/>
      </rPr>
      <t xml:space="preserve">Chemosphere, </t>
    </r>
    <r>
      <rPr>
        <sz val="11"/>
        <rFont val="Calibri"/>
        <family val="2"/>
        <charset val="238"/>
        <scheme val="minor"/>
      </rPr>
      <t>2021, roč. 263, č. , s. 0-0. ISSN: 0045-6535.</t>
    </r>
  </si>
  <si>
    <r>
      <t xml:space="preserve">MANSOURI, F. – **RICHERT-POGGELER, K. – **LEWANDOWSKI, M. – RYŠÁNEK, P. Transmission characteristics of allexiviruses by the eriophyid mite, Aceria tulipae (Keifer) (Acari: Eriophyidae) from naturally mixed infected garlic (Allium sativum L.). </t>
    </r>
    <r>
      <rPr>
        <i/>
        <sz val="11"/>
        <rFont val="Calibri"/>
        <family val="2"/>
        <charset val="238"/>
        <scheme val="minor"/>
      </rPr>
      <t xml:space="preserve">European Journal of Plant Pathology, </t>
    </r>
    <r>
      <rPr>
        <sz val="11"/>
        <rFont val="Calibri"/>
        <family val="2"/>
        <charset val="238"/>
        <scheme val="minor"/>
      </rPr>
      <t>2021, roč. 160, č. , s. 789-796. ISSN: 0929-1873.</t>
    </r>
  </si>
  <si>
    <r>
      <t xml:space="preserve">HOVORKA, T. – **KOCOUREK, F. – **HORSKÁ, T. – **STARÁ, J. Widespread resistance of pollen beetles to pyrethroids in Czechia with no evidence for kdr mutation. </t>
    </r>
    <r>
      <rPr>
        <i/>
        <sz val="11"/>
        <rFont val="Calibri"/>
        <family val="2"/>
        <charset val="238"/>
        <scheme val="minor"/>
      </rPr>
      <t xml:space="preserve">Crop Protection, </t>
    </r>
    <r>
      <rPr>
        <sz val="11"/>
        <rFont val="Calibri"/>
        <family val="2"/>
        <charset val="238"/>
        <scheme val="minor"/>
      </rPr>
      <t>2021, roč. 145, č. , s. 0-0. ISSN: 0261-2194.</t>
    </r>
  </si>
  <si>
    <r>
      <t xml:space="preserve">SHAH, J. – **VENDL, T. – **AULICKÝ, R. – STEJSKAL, V. Frass produced by the primary pest Rhyzopertha dominica supports the population growth of the secondary stored product pests Oryzaephilus surinamensis, Tribolium castaneum, and T. confusum. </t>
    </r>
    <r>
      <rPr>
        <i/>
        <sz val="11"/>
        <rFont val="Calibri"/>
        <family val="2"/>
        <charset val="238"/>
        <scheme val="minor"/>
      </rPr>
      <t xml:space="preserve">Bulletin of Entomological Research, </t>
    </r>
    <r>
      <rPr>
        <sz val="11"/>
        <rFont val="Calibri"/>
        <family val="2"/>
        <charset val="238"/>
        <scheme val="minor"/>
      </rPr>
      <t>2021, roč. 111, č.2. , s. 153-159. ISSN: 0007-4853.</t>
    </r>
  </si>
  <si>
    <r>
      <t xml:space="preserve">AGYEMAN, P. – JOHN, K. – KEBONYE, N. – BORŮVKA, L. – VAŠÁT, R. – DRÁBEK, O. A geostatistical approach to estimating source apportionment in urban and peri-urban soils using the Czech Republic as an example. </t>
    </r>
    <r>
      <rPr>
        <i/>
        <sz val="11"/>
        <rFont val="Calibri"/>
        <family val="2"/>
        <charset val="238"/>
        <scheme val="minor"/>
      </rPr>
      <t xml:space="preserve">Scientific Reports, </t>
    </r>
    <r>
      <rPr>
        <sz val="11"/>
        <rFont val="Calibri"/>
        <family val="2"/>
        <charset val="238"/>
        <scheme val="minor"/>
      </rPr>
      <t>2021, roč. 11, č. 23615, s. 0-0. ISSN: 2045-2322.</t>
    </r>
  </si>
  <si>
    <t>KPOP</t>
  </si>
  <si>
    <r>
      <t xml:space="preserve">**DRAHOTA, P. – **PEŘESTÁ, M. – **TRUBAČ, J. – **MIHALJEVIČ, M. – VANĚK, A. Arsenic fractionation and mobility in sulfidic wetland soils during experimental drying. </t>
    </r>
    <r>
      <rPr>
        <i/>
        <sz val="11"/>
        <rFont val="Calibri"/>
        <family val="2"/>
        <charset val="238"/>
        <scheme val="minor"/>
      </rPr>
      <t xml:space="preserve">Chemosphere, </t>
    </r>
    <r>
      <rPr>
        <sz val="11"/>
        <rFont val="Calibri"/>
        <family val="2"/>
        <charset val="238"/>
        <scheme val="minor"/>
      </rPr>
      <t>2021, roč. 277, č. 130306, s. 0-0. ISSN: 0045-6535.</t>
    </r>
  </si>
  <si>
    <r>
      <t xml:space="preserve">**FARKAS, B. – **BUJDOŠ, M. – POLÁK, F. – **MATULOVÁ, M. – **CESNEK, M. – **DUBORSKÁ, E. – **ZVĚŘINA, O. – **HYUNJUNG, K. – **DANKO, M. – **KISOVÁ, Z. – **MATÚŠ, P. – **URÍK, M. Bioleaching of manganese oxides at different oxidation states by filamentous fungus Aspergillus niger. </t>
    </r>
    <r>
      <rPr>
        <i/>
        <sz val="11"/>
        <rFont val="Calibri"/>
        <family val="2"/>
        <charset val="238"/>
        <scheme val="minor"/>
      </rPr>
      <t xml:space="preserve">Journal of Fungi, </t>
    </r>
    <r>
      <rPr>
        <sz val="11"/>
        <rFont val="Calibri"/>
        <family val="2"/>
        <charset val="238"/>
        <scheme val="minor"/>
      </rPr>
      <t>2021, roč. 7, č. 808, s. 0-0. ISSN: 2309-608X.</t>
    </r>
  </si>
  <si>
    <r>
      <t xml:space="preserve">JOHN, K. – KEBONYE, N. – AGYEMAN, P. – AHADO, S. Comparison of Cubist models for soil organic carbon prediction via portable XRF measured data. </t>
    </r>
    <r>
      <rPr>
        <i/>
        <sz val="11"/>
        <rFont val="Calibri"/>
        <family val="2"/>
        <charset val="238"/>
        <scheme val="minor"/>
      </rPr>
      <t xml:space="preserve">Environmental Monitoring and Assessment, </t>
    </r>
    <r>
      <rPr>
        <sz val="11"/>
        <rFont val="Calibri"/>
        <family val="2"/>
        <charset val="238"/>
        <scheme val="minor"/>
      </rPr>
      <t>2021, roč. 193, č. 197, s. 0-0. ISSN: 0167-6369.</t>
    </r>
  </si>
  <si>
    <r>
      <t xml:space="preserve">KEBONYE, N. – JOHN, K. – **CHAKRABORTY, S. – AGYEMAN, P. – AHADO, S. – **EZE, P. – NĚMEČEK, K. – DRÁBEK, O. – BORŮVKA, L. Comparison of multivariate methods for arsenic estimation and mapping in floodplain soil via portable X-ray fluorescence spectroscopy. </t>
    </r>
    <r>
      <rPr>
        <i/>
        <sz val="11"/>
        <rFont val="Calibri"/>
        <family val="2"/>
        <charset val="238"/>
        <scheme val="minor"/>
      </rPr>
      <t xml:space="preserve">Geoderma, </t>
    </r>
    <r>
      <rPr>
        <sz val="11"/>
        <rFont val="Calibri"/>
        <family val="2"/>
        <charset val="238"/>
        <scheme val="minor"/>
      </rPr>
      <t>2021, roč. 384, č. 114792, s. 0-0. ISSN: 0016-7061.</t>
    </r>
  </si>
  <si>
    <r>
      <t xml:space="preserve">THAI, S. – PAVLŮ, L. – TEJNECKÝ, V. – VOKURKOVÁ, P. – NOZARI, S. – BORŮVKA, L. Comparison of soil organic matter composition under different land uses by DRIFT spectroscopy. </t>
    </r>
    <r>
      <rPr>
        <i/>
        <sz val="11"/>
        <rFont val="Calibri"/>
        <family val="2"/>
        <charset val="238"/>
        <scheme val="minor"/>
      </rPr>
      <t xml:space="preserve">Plant, Soil and Environment, </t>
    </r>
    <r>
      <rPr>
        <sz val="11"/>
        <rFont val="Calibri"/>
        <family val="2"/>
        <charset val="238"/>
        <scheme val="minor"/>
      </rPr>
      <t>2021, roč. 67, č. 5, s. 255-263. ISSN: 1214-1178.</t>
    </r>
  </si>
  <si>
    <r>
      <t xml:space="preserve">**BAIETA, R. – **MIHALJEVIČ, M. – **ETTLER, V. – VANĚK, A. – PENÍŽEK, V. – **TRUBAČ, J. – **KŘÍBEK, B. – **JEŽEK, J. – SVOBODA, M. – **ŠRÁČEK, O. – **NYAMBE, I. Depicting the historical pollution in a Pb–Zn mining/smelting site in Kabwe (Zambia) using tree rings. </t>
    </r>
    <r>
      <rPr>
        <i/>
        <sz val="11"/>
        <rFont val="Calibri"/>
        <family val="2"/>
        <charset val="238"/>
        <scheme val="minor"/>
      </rPr>
      <t xml:space="preserve">JOURNAL OF AFRICAN EARTH SCIENCES, </t>
    </r>
    <r>
      <rPr>
        <sz val="11"/>
        <rFont val="Calibri"/>
        <family val="2"/>
        <charset val="238"/>
        <scheme val="minor"/>
      </rPr>
      <t>2021, roč. 181, č. 104246, s. 0-0. ISSN: 1464-343X.</t>
    </r>
  </si>
  <si>
    <r>
      <t xml:space="preserve">**RENNERT, T. – **ANTIC´- MLADENOVIC´, S. – **BARANČÍKOVÁ, G. – BORŮVKA, L. – **BOSAK, V. – **CACOVEAN, H. – **ČECHMÁNKOVÁ, J. – **GRAF-ROSENFELLNER, M. – **KOBZA, J. – **MAYER, S. – **MICHALSKI, A. – PAVLŮ, L. – **RINKLEBE, J. – **SAVIN, I . - **RUBINIC´, V. Does soil organic matter in mollic horizons of central/east European floodplain soils have common chemical features?. </t>
    </r>
    <r>
      <rPr>
        <i/>
        <sz val="11"/>
        <rFont val="Calibri"/>
        <family val="2"/>
        <charset val="238"/>
        <scheme val="minor"/>
      </rPr>
      <t xml:space="preserve">Catena, </t>
    </r>
    <r>
      <rPr>
        <sz val="11"/>
        <rFont val="Calibri"/>
        <family val="2"/>
        <charset val="238"/>
        <scheme val="minor"/>
      </rPr>
      <t>2021, roč. 200, č. 105192, s. 0-0. ISSN: 0341-8162.</t>
    </r>
  </si>
  <si>
    <r>
      <t xml:space="preserve">BINEY, J. – BLÖCHER, J. – BORŮVKA, L. – VAŠÁT, R. Does the limited use of orthogonal signal correction pre-treatment approach to improve the prediction accuracy of soil organic carbon need attention?. </t>
    </r>
    <r>
      <rPr>
        <i/>
        <sz val="11"/>
        <rFont val="Calibri"/>
        <family val="2"/>
        <charset val="238"/>
        <scheme val="minor"/>
      </rPr>
      <t xml:space="preserve">Geoderma, </t>
    </r>
    <r>
      <rPr>
        <sz val="11"/>
        <rFont val="Calibri"/>
        <family val="2"/>
        <charset val="238"/>
        <scheme val="minor"/>
      </rPr>
      <t>2021, roč. 388, č. 114945, s. 1-3. ISSN: 0016-7061.</t>
    </r>
  </si>
  <si>
    <r>
      <t xml:space="preserve">VOPRAVIL, J. – **FORMÁNEK, P. – JANKŮ, J. – **HOLUBÍK, O. – **KHEL, T. Early changes in soil organic carbon following afforestation of former agricultural land  . </t>
    </r>
    <r>
      <rPr>
        <i/>
        <sz val="11"/>
        <rFont val="Calibri"/>
        <family val="2"/>
        <charset val="238"/>
        <scheme val="minor"/>
      </rPr>
      <t xml:space="preserve">Soil and Water Research, </t>
    </r>
    <r>
      <rPr>
        <sz val="11"/>
        <rFont val="Calibri"/>
        <family val="2"/>
        <charset val="238"/>
        <scheme val="minor"/>
      </rPr>
      <t>2021, roč. 16, č. 4, s. 228-236. ISSN: 1801-5395.</t>
    </r>
  </si>
  <si>
    <r>
      <t xml:space="preserve">**TZIOLAS, N. – **TSAKIRIDIS, N. – **CHABRILLAT, S. – **DEMATTE, J. – **BEN-DOR, E. – GHOLIZADEH, A. – **ZALIDIS, G. – **VAN WESEMAEL, B. Earth observation data-driven cropland soil monitoring: A review. </t>
    </r>
    <r>
      <rPr>
        <i/>
        <sz val="11"/>
        <rFont val="Calibri"/>
        <family val="2"/>
        <charset val="238"/>
        <scheme val="minor"/>
      </rPr>
      <t xml:space="preserve">Remote Sensing, </t>
    </r>
    <r>
      <rPr>
        <sz val="11"/>
        <rFont val="Calibri"/>
        <family val="2"/>
        <charset val="238"/>
        <scheme val="minor"/>
      </rPr>
      <t>2021, roč. 13, č. 4439, s. 0-0. ISSN: 2072-4292.</t>
    </r>
  </si>
  <si>
    <r>
      <t xml:space="preserve">VEJVODOVÁ, K. – DRÁBEK, O. – **ASH, C. – TEJNECKÝ, V. – NĚMEČEK, K. – BORŮVKA, L. Effect of clay on the fractions of potentially toxic elements in contaminated soil. </t>
    </r>
    <r>
      <rPr>
        <i/>
        <sz val="11"/>
        <rFont val="Calibri"/>
        <family val="2"/>
        <charset val="238"/>
        <scheme val="minor"/>
      </rPr>
      <t xml:space="preserve">Soil and Water Research, </t>
    </r>
    <r>
      <rPr>
        <sz val="11"/>
        <rFont val="Calibri"/>
        <family val="2"/>
        <charset val="238"/>
        <scheme val="minor"/>
      </rPr>
      <t>2021, roč. 16, č. 1, s. 1-10. ISSN: 1801-5395.</t>
    </r>
  </si>
  <si>
    <r>
      <t xml:space="preserve">KEBONYE, N. – **EZE, P. – AGYEMAN, P. – JOHN, K. – AHADO, S. Efficiency of the t-distribution stochastic neighbor embedding technique for detailed visualization and modeling interactions between agricultural soil quality indicators. </t>
    </r>
    <r>
      <rPr>
        <i/>
        <sz val="11"/>
        <rFont val="Calibri"/>
        <family val="2"/>
        <charset val="238"/>
        <scheme val="minor"/>
      </rPr>
      <t xml:space="preserve">Biosystems Engineering, </t>
    </r>
    <r>
      <rPr>
        <sz val="11"/>
        <rFont val="Calibri"/>
        <family val="2"/>
        <charset val="238"/>
        <scheme val="minor"/>
      </rPr>
      <t>2021, roč. 210, č. , s. 282-298. ISSN: 1537-5110.</t>
    </r>
  </si>
  <si>
    <r>
      <t xml:space="preserve">**KNADEL, M. – **REHMAN, H. – POULADI, N. – **WOLLESEN DE JONGE, L. – **MOLDRUP, P. – **ARTHUR, E. Estimating Atterberg limits of soils from reflectance spectroscopy and pedotransfer functions. </t>
    </r>
    <r>
      <rPr>
        <i/>
        <sz val="11"/>
        <rFont val="Calibri"/>
        <family val="2"/>
        <charset val="238"/>
        <scheme val="minor"/>
      </rPr>
      <t xml:space="preserve">Geoderma, </t>
    </r>
    <r>
      <rPr>
        <sz val="11"/>
        <rFont val="Calibri"/>
        <family val="2"/>
        <charset val="238"/>
        <scheme val="minor"/>
      </rPr>
      <t>2021, roč. 402, č. 115300, s. 0-0. ISSN: 0016-7061.</t>
    </r>
  </si>
  <si>
    <r>
      <t xml:space="preserve">JOHN, K. – **AFU, S. – **ISONG, I. – AGYEMAN, P. – KEBONYE, N. – **AYITO, E. Estimation of soil organic carbon distribution by geostatistical and deterministic interpolation methods: A case study of the southeastern soils of Nigeria. </t>
    </r>
    <r>
      <rPr>
        <i/>
        <sz val="11"/>
        <rFont val="Calibri"/>
        <family val="2"/>
        <charset val="238"/>
        <scheme val="minor"/>
      </rPr>
      <t xml:space="preserve">Environmental Engineering and Management Journal, </t>
    </r>
    <r>
      <rPr>
        <sz val="11"/>
        <rFont val="Calibri"/>
        <family val="2"/>
        <charset val="238"/>
        <scheme val="minor"/>
      </rPr>
      <t>2021, roč. 20, č. 7, s. 1077-1085. ISSN: 1582-9596.</t>
    </r>
  </si>
  <si>
    <r>
      <t xml:space="preserve">BINEY, J. – **SABERIOON, M. – BORŮVKA, L. – HOUŠKA, J. – VAŠÁT, R. – AGYEMAN, P. – **COBLINSKI, J. – KLEMENT, A. Exploring the suitability of UAS-based multispectral images for estimating soil organic carbon: Comparison with proximal soil sensing and spaceborne imagery. </t>
    </r>
    <r>
      <rPr>
        <i/>
        <sz val="11"/>
        <rFont val="Calibri"/>
        <family val="2"/>
        <charset val="238"/>
        <scheme val="minor"/>
      </rPr>
      <t xml:space="preserve">Remote Sensing, </t>
    </r>
    <r>
      <rPr>
        <sz val="11"/>
        <rFont val="Calibri"/>
        <family val="2"/>
        <charset val="238"/>
        <scheme val="minor"/>
      </rPr>
      <t>2021, roč. 13, č. 308, s. 0-0. ISSN: 2072-4292.</t>
    </r>
  </si>
  <si>
    <r>
      <t xml:space="preserve">ZÁDOROVÁ, T. – **SKÁLA, J. – **ŽÍŽALA, D. – VANĚK, A. – PENÍŽEK, V. Harmonization of a large-scale national soil database with the World Reference Base for Soil Resources 2014. </t>
    </r>
    <r>
      <rPr>
        <i/>
        <sz val="11"/>
        <rFont val="Calibri"/>
        <family val="2"/>
        <charset val="238"/>
        <scheme val="minor"/>
      </rPr>
      <t xml:space="preserve">Geoderma, </t>
    </r>
    <r>
      <rPr>
        <sz val="11"/>
        <rFont val="Calibri"/>
        <family val="2"/>
        <charset val="238"/>
        <scheme val="minor"/>
      </rPr>
      <t>2021, roč. 384, č. 114819, s. 0-0. ISSN: 0016-7061.</t>
    </r>
  </si>
  <si>
    <r>
      <t xml:space="preserve">AGYEMAN, P. – AHADO, S. – JOHN, K. – KEBONYE, N. – VAŠÁT, R. – BORŮVKA, L. – KOČÁREK, M. – NĚMEČEK, K. Health risk assessment and the application of C-PMF: a pollution assessment-based receptor model in an urban soil. </t>
    </r>
    <r>
      <rPr>
        <i/>
        <sz val="11"/>
        <rFont val="Calibri"/>
        <family val="2"/>
        <charset val="238"/>
        <scheme val="minor"/>
      </rPr>
      <t xml:space="preserve">JOURNAL OF SOILS AND SEDIMENTS, </t>
    </r>
    <r>
      <rPr>
        <sz val="11"/>
        <rFont val="Calibri"/>
        <family val="2"/>
        <charset val="238"/>
        <scheme val="minor"/>
      </rPr>
      <t>2021, roč. 21, č. 9, s. 3117-3136. ISSN: 1439-0108.</t>
    </r>
  </si>
  <si>
    <r>
      <t xml:space="preserve">**AFU, S. – **ISONG, I. – **ENE, A. – JOHN, K. Heavy metals in agricultural soils developed on diverse parent materials in Cross River State, Nigeria. </t>
    </r>
    <r>
      <rPr>
        <i/>
        <sz val="11"/>
        <rFont val="Calibri"/>
        <family val="2"/>
        <charset val="238"/>
        <scheme val="minor"/>
      </rPr>
      <t xml:space="preserve">Archives of Agronomy and Soil Science, </t>
    </r>
    <r>
      <rPr>
        <sz val="11"/>
        <rFont val="Calibri"/>
        <family val="2"/>
        <charset val="238"/>
        <scheme val="minor"/>
      </rPr>
      <t>2021, roč. 67, č. 10, s. 1375-1387. ISSN: 0365-0340.</t>
    </r>
  </si>
  <si>
    <r>
      <t xml:space="preserve">AGYEMAN, P. – JOHN, K. – KEBONYE, N. – BORŮVKA, L. – VAŠÁT, R. – DRÁBEK, O. – NĚMEČEK, K. Human health risk exposure and ecological risk assessment of potentially toxic element pollution in agricultural soils in the district of Frydek Mistek, Czech Republic: a sample location approach. </t>
    </r>
    <r>
      <rPr>
        <i/>
        <sz val="11"/>
        <rFont val="Calibri"/>
        <family val="2"/>
        <charset val="238"/>
        <scheme val="minor"/>
      </rPr>
      <t xml:space="preserve">Environmental Sciences Europe, </t>
    </r>
    <r>
      <rPr>
        <sz val="11"/>
        <rFont val="Calibri"/>
        <family val="2"/>
        <charset val="238"/>
        <scheme val="minor"/>
      </rPr>
      <t>2021, roč. 33, č. 137, s. 0-0. ISSN: 2190-4707.</t>
    </r>
  </si>
  <si>
    <r>
      <t xml:space="preserve">JOHN, K. – AGYEMAN, P. – KEBONYE, N. – **ISONG, I. – **AYITO, E. – **OFEM, K. – **QIN, C. Hybridization of cokriging and gaussian process regression modelling techniques in mapping soil sulphur. </t>
    </r>
    <r>
      <rPr>
        <i/>
        <sz val="11"/>
        <rFont val="Calibri"/>
        <family val="2"/>
        <charset val="238"/>
        <scheme val="minor"/>
      </rPr>
      <t xml:space="preserve">Catena, </t>
    </r>
    <r>
      <rPr>
        <sz val="11"/>
        <rFont val="Calibri"/>
        <family val="2"/>
        <charset val="238"/>
        <scheme val="minor"/>
      </rPr>
      <t>2021, roč. 206, č. 105534, s. 0-0. ISSN: 0341-8162.</t>
    </r>
  </si>
  <si>
    <r>
      <t xml:space="preserve">**COBLINSKI, J. – **INDA, A. – **DEMATTE, J. – **DOTTO, A. – GHOLIZADEH, A. – **GIASSON, E. Identification of minerals in subtropical soils with different textural classes by VIS–NIR–SWIR reflectance spectroscopy. </t>
    </r>
    <r>
      <rPr>
        <i/>
        <sz val="11"/>
        <rFont val="Calibri"/>
        <family val="2"/>
        <charset val="238"/>
        <scheme val="minor"/>
      </rPr>
      <t xml:space="preserve">Catena, </t>
    </r>
    <r>
      <rPr>
        <sz val="11"/>
        <rFont val="Calibri"/>
        <family val="2"/>
        <charset val="238"/>
        <scheme val="minor"/>
      </rPr>
      <t>2021, roč. 203, č. 105334, s. 0-0. ISSN: 0341-8162.</t>
    </r>
  </si>
  <si>
    <r>
      <t xml:space="preserve">JOHN, K. – **AFU, S. – **ISONG, I. – **AKI, E. – KEBONYE, N. – **AYITO, E. – AGYEMAN, P. – **EYONG, M. – PENÍŽEK, V. Mapping soil properties with soil-environmental covariates using geostatistics and multivariate statistics. </t>
    </r>
    <r>
      <rPr>
        <i/>
        <sz val="11"/>
        <rFont val="Calibri"/>
        <family val="2"/>
        <charset val="238"/>
        <scheme val="minor"/>
      </rPr>
      <t xml:space="preserve">International Journal of Environmental Science and Technology, </t>
    </r>
    <r>
      <rPr>
        <sz val="11"/>
        <rFont val="Calibri"/>
        <family val="2"/>
        <charset val="238"/>
        <scheme val="minor"/>
      </rPr>
      <t>2021, roč. 18, č. , s. 3327-3342. ISSN: 1735-1472.</t>
    </r>
  </si>
  <si>
    <r>
      <t xml:space="preserve">**SRACEK, O. – **KŘÍBEK, B. – **MIHALJEVIČ, M. – **ETTLER, V. – VANĚK, A. – PENÍŽEK, V. – **VESELOVSKY, F. – **BAGAI, Z. – **KAPUSTA, J. – **SULOVSKÝ, P. Mobility of Mn and other trace elements in Mn-rich mine tailings and adjacent creek at Kanye, southeast Botswana. </t>
    </r>
    <r>
      <rPr>
        <i/>
        <sz val="11"/>
        <rFont val="Calibri"/>
        <family val="2"/>
        <charset val="238"/>
        <scheme val="minor"/>
      </rPr>
      <t xml:space="preserve">Journal of Geochemical Exploration, </t>
    </r>
    <r>
      <rPr>
        <sz val="11"/>
        <rFont val="Calibri"/>
        <family val="2"/>
        <charset val="238"/>
        <scheme val="minor"/>
      </rPr>
      <t>2021, roč. 220, č. 106658, s. 0-0. ISSN: 0375-6742.</t>
    </r>
  </si>
  <si>
    <r>
      <t xml:space="preserve">AHADO, S. – **NWAOGU, C. – OPPONG SARKODIE, V. – BORŮVKA, L. Modeling and assessing the spatial and vertical distributions of potentially toxic elements in soil and how the concentrations differ. </t>
    </r>
    <r>
      <rPr>
        <i/>
        <sz val="11"/>
        <rFont val="Calibri"/>
        <family val="2"/>
        <charset val="238"/>
        <scheme val="minor"/>
      </rPr>
      <t xml:space="preserve">Toxics, </t>
    </r>
    <r>
      <rPr>
        <sz val="11"/>
        <rFont val="Calibri"/>
        <family val="2"/>
        <charset val="238"/>
        <scheme val="minor"/>
      </rPr>
      <t>2021, roč. 9, č. 181, s. 0-0. ISSN: 2305-6304.</t>
    </r>
  </si>
  <si>
    <r>
      <t xml:space="preserve">GHOLIZADEH, A. – **ROSSEL, R. – **SABERIOON, M. – BORŮVKA, L. – KRATINA, J. – PAVLŮ, L. National-scale spectroscopic assessment of soil organic carbon in forests of the Czech Republic. </t>
    </r>
    <r>
      <rPr>
        <i/>
        <sz val="11"/>
        <rFont val="Calibri"/>
        <family val="2"/>
        <charset val="238"/>
        <scheme val="minor"/>
      </rPr>
      <t xml:space="preserve">Geoderma, </t>
    </r>
    <r>
      <rPr>
        <sz val="11"/>
        <rFont val="Calibri"/>
        <family val="2"/>
        <charset val="238"/>
        <scheme val="minor"/>
      </rPr>
      <t>2021, roč. 385, č. 114832, s. 0-0. ISSN: 0016-7061.</t>
    </r>
  </si>
  <si>
    <r>
      <t xml:space="preserve">**SKÁLA, J. – ZÁDOROVÁ, T. – **ŽÍŽALA, D. On the interpretation of surprisingly high variation of soil map diversity in country-wide study of flood-affected agroecosystems using the legacy data in the Czech Republic. </t>
    </r>
    <r>
      <rPr>
        <i/>
        <sz val="11"/>
        <rFont val="Calibri"/>
        <family val="2"/>
        <charset val="238"/>
        <scheme val="minor"/>
      </rPr>
      <t xml:space="preserve">Geoderma, </t>
    </r>
    <r>
      <rPr>
        <sz val="11"/>
        <rFont val="Calibri"/>
        <family val="2"/>
        <charset val="238"/>
        <scheme val="minor"/>
      </rPr>
      <t>2021, roč. 383, č. 114732, s. 0-0. ISSN: 0016-7061.</t>
    </r>
  </si>
  <si>
    <r>
      <t xml:space="preserve">**BRUNETTI, G. – KODEŠOVÁ, R. – **ŠVECOVÁ, H. – FÉR, M. – NIKODEM, A. – KLEMENT, A. – **GRABIC, R. – **ŠIMŮNEK, J. On the use of mechanistic soil-plant uptake models: A comprehensive experimental and numerical analysis on the translocation of carbamazepine in green pea plants. </t>
    </r>
    <r>
      <rPr>
        <i/>
        <sz val="11"/>
        <rFont val="Calibri"/>
        <family val="2"/>
        <charset val="238"/>
        <scheme val="minor"/>
      </rPr>
      <t xml:space="preserve">Environmental Science &amp; Technology, </t>
    </r>
    <r>
      <rPr>
        <sz val="11"/>
        <rFont val="Calibri"/>
        <family val="2"/>
        <charset val="238"/>
        <scheme val="minor"/>
      </rPr>
      <t>2021, roč. 555, č. 5, s. 2991-3000. ISSN: 0013-936X.</t>
    </r>
  </si>
  <si>
    <r>
      <t xml:space="preserve">SPASIC, M. – BORŮVKA, L. – VACEK, O. – DRÁBEK, O. – TEJNECKÝ, V. Pedogenesis problems on reclaimed coal mining sites. </t>
    </r>
    <r>
      <rPr>
        <i/>
        <sz val="11"/>
        <rFont val="Calibri"/>
        <family val="2"/>
        <charset val="238"/>
        <scheme val="minor"/>
      </rPr>
      <t xml:space="preserve">Soil and Water Research, </t>
    </r>
    <r>
      <rPr>
        <sz val="11"/>
        <rFont val="Calibri"/>
        <family val="2"/>
        <charset val="238"/>
        <scheme val="minor"/>
      </rPr>
      <t>2021, roč. 16, č. 3, s. 137-150. ISSN: 1801-5395.</t>
    </r>
  </si>
  <si>
    <t>KPOP, KZKA</t>
  </si>
  <si>
    <r>
      <t xml:space="preserve">VACEK, Z. – CUKOR, J. – VACEK, S. – LINDA, R. – PROKŮPKOVÁ, A. – PODRÁZSKÝ, V. – GALLO, J. – VACEK, O. – ŠIMŮNEK, V. – DRÁBEK, O. – HÁJEK, V. – SPASIC, M. – BRICHTA, J. Production potential, biodiversity and soil properties of forest reclamations: Opportunities or risk of introduced coniferous tree species under climate change?. </t>
    </r>
    <r>
      <rPr>
        <i/>
        <sz val="11"/>
        <rFont val="Calibri"/>
        <family val="2"/>
        <charset val="238"/>
        <scheme val="minor"/>
      </rPr>
      <t xml:space="preserve">European Journal of Forest Research, </t>
    </r>
    <r>
      <rPr>
        <sz val="11"/>
        <rFont val="Calibri"/>
        <family val="2"/>
        <charset val="238"/>
        <scheme val="minor"/>
      </rPr>
      <t>2021, roč. 140, č. 5, s. 1243-1266. ISSN: 1612-4669.</t>
    </r>
  </si>
  <si>
    <r>
      <t xml:space="preserve">**PATEL, K. – TEJNECKÝ, V. – **OHNO, T. – **BAILEY, V. – **SLEIGHTER, R. – **HATCHER, P. Reactive oxygen species alter chemical composition and adsorptive fractionation of soil-derived organic matter. </t>
    </r>
    <r>
      <rPr>
        <i/>
        <sz val="11"/>
        <rFont val="Calibri"/>
        <family val="2"/>
        <charset val="238"/>
        <scheme val="minor"/>
      </rPr>
      <t xml:space="preserve">Geoderma, </t>
    </r>
    <r>
      <rPr>
        <sz val="11"/>
        <rFont val="Calibri"/>
        <family val="2"/>
        <charset val="238"/>
        <scheme val="minor"/>
      </rPr>
      <t>2021, roč. 384, č. 114805, s. 0-0. ISSN: 0016-7061.</t>
    </r>
  </si>
  <si>
    <r>
      <t xml:space="preserve">**KHOSRAVI, V. – **ARDEJANI, F. – GHOLIZADEH, A. – **SABERIOON, M. Satellite imagery for monitoring and mapping soil chromium pollution in a mine waste dump. </t>
    </r>
    <r>
      <rPr>
        <i/>
        <sz val="11"/>
        <rFont val="Calibri"/>
        <family val="2"/>
        <charset val="238"/>
        <scheme val="minor"/>
      </rPr>
      <t xml:space="preserve">Remote Sensing, </t>
    </r>
    <r>
      <rPr>
        <sz val="11"/>
        <rFont val="Calibri"/>
        <family val="2"/>
        <charset val="238"/>
        <scheme val="minor"/>
      </rPr>
      <t>2021, roč. 13, č. 1277, s. 0-0. ISSN: 2072-4292.</t>
    </r>
  </si>
  <si>
    <r>
      <t xml:space="preserve">KEBONYE, N. – **EZE, P. – JOHN, K. – GHOLIZADEH, A. – JEŘÁBKOVÁ, J. – DRÁBEK, O. – NĚMEČEK, K. – BORŮVKA, L. Self-organizing map artificial neural networks and sequential Gaussian simulation technique for mapping potentially toxic element hotspots in polluted mining soils. </t>
    </r>
    <r>
      <rPr>
        <i/>
        <sz val="11"/>
        <rFont val="Calibri"/>
        <family val="2"/>
        <charset val="238"/>
        <scheme val="minor"/>
      </rPr>
      <t xml:space="preserve">Journal of Geochemical Exploration, </t>
    </r>
    <r>
      <rPr>
        <sz val="11"/>
        <rFont val="Calibri"/>
        <family val="2"/>
        <charset val="238"/>
        <scheme val="minor"/>
      </rPr>
      <t>2021, roč. 222, č. 106680, s. 0-0. ISSN: 0375-6742.</t>
    </r>
  </si>
  <si>
    <r>
      <t xml:space="preserve">**ROMAN, M. – **CHATTOVÁ, B. – **LEHEJČEK, J. – TEJNECKÝ, V. – **VONDRÁK, D. – **LULÁKOVÁ, P. – NĚMEČEK, K. – HOUŠKA, J. – DRÁBEK, O. – **NÝVLT, D. Shallow depositional basins as potential archives of palaeoenvironmental changes in southwestern Greenland over the last 800 years. </t>
    </r>
    <r>
      <rPr>
        <i/>
        <sz val="11"/>
        <rFont val="Calibri"/>
        <family val="2"/>
        <charset val="238"/>
        <scheme val="minor"/>
      </rPr>
      <t xml:space="preserve">BOREAS, </t>
    </r>
    <r>
      <rPr>
        <sz val="11"/>
        <rFont val="Calibri"/>
        <family val="2"/>
        <charset val="238"/>
        <scheme val="minor"/>
      </rPr>
      <t>2021, roč. 50, č. , s. 262-278. ISSN: 0300-9483.</t>
    </r>
  </si>
  <si>
    <r>
      <t xml:space="preserve">GHOLIZADEH, A. – **NEUMANN, C. – **CHABRILLAT, S. – **VAN WESEMAEL, B. – **CASTALDI, F. – BORŮVKA, L. – **SANDERMAN, J. – KLEMENT, A. – **HOHMANN, C. Soil organic carbon estimation using VNIR–SWIR spectroscopy: The effect of multiple sensors and scanning conditions. </t>
    </r>
    <r>
      <rPr>
        <i/>
        <sz val="11"/>
        <rFont val="Calibri"/>
        <family val="2"/>
        <charset val="238"/>
        <scheme val="minor"/>
      </rPr>
      <t xml:space="preserve">Soil &amp; Tillage Research, </t>
    </r>
    <r>
      <rPr>
        <sz val="11"/>
        <rFont val="Calibri"/>
        <family val="2"/>
        <charset val="238"/>
        <scheme val="minor"/>
      </rPr>
      <t>2021, roč. 211, č. 105017, s. 0-0. ISSN: 0167-1987.</t>
    </r>
  </si>
  <si>
    <r>
      <t xml:space="preserve">**MELLO, F. – **BELLINASO, H. – **MELLO, D. – **SAFANELLI, J. – **MENDES, W. – **AMORIM, M. – **GOMEZ, A. – **POPPIEL, R. – **SILVERO, N. – GHOLIZADEH, A. – **SILVA, S. – **CURI, N. – **DEMATTE, J. Soil parent material prediction through satellite multispectral analysis on a regional scale at the Western Paulista Plateau, Brazil. </t>
    </r>
    <r>
      <rPr>
        <i/>
        <sz val="11"/>
        <rFont val="Calibri"/>
        <family val="2"/>
        <charset val="238"/>
        <scheme val="minor"/>
      </rPr>
      <t xml:space="preserve">GEODERMA REGIONAL, </t>
    </r>
    <r>
      <rPr>
        <sz val="11"/>
        <rFont val="Calibri"/>
        <family val="2"/>
        <charset val="238"/>
        <scheme val="minor"/>
      </rPr>
      <t>2021, roč. 26, č. e00412, s. 0-0. ISSN: 2352-0094 .</t>
    </r>
  </si>
  <si>
    <r>
      <t xml:space="preserve">VOPRAVIL, J. – **FORMÁNEK, P. – JANKŮ, J. – **KHEL, T. Soil water dynamics in drained and undrained meadows. </t>
    </r>
    <r>
      <rPr>
        <i/>
        <sz val="11"/>
        <rFont val="Calibri"/>
        <family val="2"/>
        <charset val="238"/>
        <scheme val="minor"/>
      </rPr>
      <t xml:space="preserve">Soil and Water Research, </t>
    </r>
    <r>
      <rPr>
        <sz val="11"/>
        <rFont val="Calibri"/>
        <family val="2"/>
        <charset val="238"/>
        <scheme val="minor"/>
      </rPr>
      <t>2021, roč. 16, č. 4, s. 256-267. ISSN: 1801-5395.</t>
    </r>
  </si>
  <si>
    <r>
      <t xml:space="preserve">AGYEMAN, P. – AHADO, S. – JOHN, K. – KEBONYE, N. – BINEY, J. – BORŮVKA, L. – VAŠÁT, R. – KOČÁREK, M. Source apportionment, contamination levels, and spatial prediction of potentially toxic elements in selected soils of the Czech Republic. </t>
    </r>
    <r>
      <rPr>
        <i/>
        <sz val="11"/>
        <rFont val="Calibri"/>
        <family val="2"/>
        <charset val="238"/>
        <scheme val="minor"/>
      </rPr>
      <t xml:space="preserve">ENVIRONMENTAL GEOCHEMISTRY AND HEALTH, </t>
    </r>
    <r>
      <rPr>
        <sz val="11"/>
        <rFont val="Calibri"/>
        <family val="2"/>
        <charset val="238"/>
        <scheme val="minor"/>
      </rPr>
      <t>2021, roč. 43, č. , s. 601-620. ISSN: 0269-4042.</t>
    </r>
  </si>
  <si>
    <r>
      <t xml:space="preserve">VANĚK, A. – VEJVODOVÁ, K. – **MIHALJEVIČ, M. – **ETTLER, V. – **TRUBAČ, J. – **VAŇKOVÁ, M. – **GOLIÁŠ, V. – **TEPER, L. – **SUTKOWSKA, K. – VOKURKOVÁ, P. – PENÍŽEK, V. – ZÁDOROVÁ, T. – DRÁBEK, O. Thallium and lead variations in a contaminated peatland: A combined isotopic study from a mining/smelting area. </t>
    </r>
    <r>
      <rPr>
        <i/>
        <sz val="11"/>
        <rFont val="Calibri"/>
        <family val="2"/>
        <charset val="238"/>
        <scheme val="minor"/>
      </rPr>
      <t xml:space="preserve">Environmental Pollution, </t>
    </r>
    <r>
      <rPr>
        <sz val="11"/>
        <rFont val="Calibri"/>
        <family val="2"/>
        <charset val="238"/>
        <scheme val="minor"/>
      </rPr>
      <t>2021, roč. 290, č. 117973, s. 0-0. ISSN: 0269-7491.</t>
    </r>
  </si>
  <si>
    <r>
      <t xml:space="preserve">**HOLUBÍK, O. – VANĚK, A. – **MIHALJEVIČ, M. – VEJVODOVÁ, K. Thallium uptake/tolerance in a model (hyper)accumulating plant: Effect of extreme contaminant loads. </t>
    </r>
    <r>
      <rPr>
        <i/>
        <sz val="11"/>
        <rFont val="Calibri"/>
        <family val="2"/>
        <charset val="238"/>
        <scheme val="minor"/>
      </rPr>
      <t xml:space="preserve">Soil and Water Research, </t>
    </r>
    <r>
      <rPr>
        <sz val="11"/>
        <rFont val="Calibri"/>
        <family val="2"/>
        <charset val="238"/>
        <scheme val="minor"/>
      </rPr>
      <t>2021, roč. 16, č. 2, s. 129-135. ISSN: 1801-5395.</t>
    </r>
  </si>
  <si>
    <r>
      <t xml:space="preserve">PAVLŮ, L. – KODEŠOVÁ, R. – FÉR, M. – NIKODEM, A. – **NĚMEC, F. – PROKEŠ, R. The impact of various mulch types on soil properties controlling water regime of the Haplic Fluvisol. </t>
    </r>
    <r>
      <rPr>
        <i/>
        <sz val="11"/>
        <rFont val="Calibri"/>
        <family val="2"/>
        <charset val="238"/>
        <scheme val="minor"/>
      </rPr>
      <t xml:space="preserve">Soil &amp; Tillage Research, </t>
    </r>
    <r>
      <rPr>
        <sz val="11"/>
        <rFont val="Calibri"/>
        <family val="2"/>
        <charset val="238"/>
        <scheme val="minor"/>
      </rPr>
      <t>2021, roč. 205, č. jan, s. 0-0. ISSN: 0167-1987.</t>
    </r>
  </si>
  <si>
    <r>
      <t xml:space="preserve">AGYEMAN, P. – AHADO, S. – BORŮVKA, L. – BINEY, J. – OPPONG SARKODIE, V. – KEBONYE, N. – JOHN, K. Trend analysis of global usage of digital soil mapping models in the prediction of potentially toxic elements in soil/sediments: a bibliometric review. </t>
    </r>
    <r>
      <rPr>
        <i/>
        <sz val="11"/>
        <rFont val="Calibri"/>
        <family val="2"/>
        <charset val="238"/>
        <scheme val="minor"/>
      </rPr>
      <t xml:space="preserve">ENVIRONMENTAL GEOCHEMISTRY AND HEALTH, </t>
    </r>
    <r>
      <rPr>
        <sz val="11"/>
        <rFont val="Calibri"/>
        <family val="2"/>
        <charset val="238"/>
        <scheme val="minor"/>
      </rPr>
      <t>2021, roč. 43, č. 5, s. 1715-1739. ISSN: 0269-4042.</t>
    </r>
  </si>
  <si>
    <r>
      <t xml:space="preserve">NIKODEM, A. – KODEŠOVÁ, R. – FÉR, M. – KLEMENT, A. Using scaling factors for characterizing spatial and temporal variability of soil hydraulic properties of topsoils in areas heavily affected by soil erosion. </t>
    </r>
    <r>
      <rPr>
        <i/>
        <sz val="11"/>
        <rFont val="Calibri"/>
        <family val="2"/>
        <charset val="238"/>
        <scheme val="minor"/>
      </rPr>
      <t xml:space="preserve">Journal of Hydrology, </t>
    </r>
    <r>
      <rPr>
        <sz val="11"/>
        <rFont val="Calibri"/>
        <family val="2"/>
        <charset val="238"/>
        <scheme val="minor"/>
      </rPr>
      <t>2021, roč. 593, č. 125897, s. 0-0. ISSN: 0022-1694.</t>
    </r>
  </si>
  <si>
    <r>
      <t xml:space="preserve">NIKODEM, A. – KODEŠOVÁ, R. – FÉR, M. – KLEMENT, A. Variability of topsoil hydraulic conductivity along the hillslope transects delineated in four areas strongly affected by soil erosion. </t>
    </r>
    <r>
      <rPr>
        <i/>
        <sz val="11"/>
        <rFont val="Calibri"/>
        <family val="2"/>
        <charset val="238"/>
        <scheme val="minor"/>
      </rPr>
      <t xml:space="preserve">Journal of Hydrology and Hydromechanics, </t>
    </r>
    <r>
      <rPr>
        <sz val="11"/>
        <rFont val="Calibri"/>
        <family val="2"/>
        <charset val="238"/>
        <scheme val="minor"/>
      </rPr>
      <t>2021, roč. 69, č. 2, s. 220-231. ISSN: 0042-790X.</t>
    </r>
  </si>
  <si>
    <r>
      <t xml:space="preserve">GHOLIZADEH, A. – **COBLINSKI, J. – **SABERIOON, M. – **BEN-DOR, E. – DRÁBEK, O. – **DEMATTE, J. – BORŮVKA, L. – NĚMEČEK, K. – **CHABRILLAT, S. – JEŘÁBKOVÁ, J. vis–NIR and XRF data fusion and feature selection to estimate potentially toxic elements in soil. </t>
    </r>
    <r>
      <rPr>
        <i/>
        <sz val="11"/>
        <rFont val="Calibri"/>
        <family val="2"/>
        <charset val="238"/>
        <scheme val="minor"/>
      </rPr>
      <t xml:space="preserve">SENSORS, </t>
    </r>
    <r>
      <rPr>
        <sz val="11"/>
        <rFont val="Calibri"/>
        <family val="2"/>
        <charset val="238"/>
        <scheme val="minor"/>
      </rPr>
      <t>2021, roč. 21, č. 2386, s. 0-0. ISSN: 1424-8220.</t>
    </r>
  </si>
  <si>
    <r>
      <t xml:space="preserve">PAVLŮ, L. – BORŮVKA, L. – DRÁBEK, O. – NIKODEM, A. Effect of natural and anthropogenic acidification on aluminium distribution in forest soils of two regions in the Czech Republic. </t>
    </r>
    <r>
      <rPr>
        <i/>
        <sz val="11"/>
        <rFont val="Calibri"/>
        <family val="2"/>
        <charset val="238"/>
        <scheme val="minor"/>
      </rPr>
      <t xml:space="preserve">Journal of Forestry Research, </t>
    </r>
    <r>
      <rPr>
        <sz val="11"/>
        <rFont val="Calibri"/>
        <family val="2"/>
        <charset val="238"/>
        <scheme val="minor"/>
      </rPr>
      <t>2021, roč. 32, č. 1, s. 363-370. ISSN: 1007-662X.</t>
    </r>
  </si>
  <si>
    <r>
      <t xml:space="preserve">**ČECHMÁNKOVÁ, J. – **ŠRÁMEK, V. – **SÁŇKA, M. – DRÁBEK, O. – **FADRHONSOVÁ, V. – **SKÁLA, J. Porovnání metod pro stanovení přístupných a pseudototálních forem živin a prvků v lesních půdách. </t>
    </r>
    <r>
      <rPr>
        <i/>
        <sz val="11"/>
        <rFont val="Calibri"/>
        <family val="2"/>
        <charset val="238"/>
        <scheme val="minor"/>
      </rPr>
      <t xml:space="preserve">Zprávy lesnického výzkumu, </t>
    </r>
    <r>
      <rPr>
        <sz val="11"/>
        <rFont val="Calibri"/>
        <family val="2"/>
        <charset val="238"/>
        <scheme val="minor"/>
      </rPr>
      <t>2021, roč. 66, č. 2, s. 115-125. ISSN: 0322-9688.</t>
    </r>
  </si>
  <si>
    <r>
      <t xml:space="preserve">**EZE, P. – **MOLWALEFHE, L. – KEBONYE, N. Geochemistry of soils of a deep pedon in the Okavango Delta, NW Botswana: Implications for pedogenesis in semi-arid regions. </t>
    </r>
    <r>
      <rPr>
        <i/>
        <sz val="11"/>
        <rFont val="Calibri"/>
        <family val="2"/>
        <charset val="238"/>
        <scheme val="minor"/>
      </rPr>
      <t xml:space="preserve">GEODERMA REGIONAL, </t>
    </r>
    <r>
      <rPr>
        <sz val="11"/>
        <rFont val="Calibri"/>
        <family val="2"/>
        <charset val="238"/>
        <scheme val="minor"/>
      </rPr>
      <t>2021, roč. 24, č. mar, s. 0-0. ISSN: 2352-0094 .</t>
    </r>
  </si>
  <si>
    <r>
      <t xml:space="preserve">KEBONYE, N. Exploring the novel support points-based split method on a soil dataset. </t>
    </r>
    <r>
      <rPr>
        <i/>
        <sz val="11"/>
        <rFont val="Calibri"/>
        <family val="2"/>
        <charset val="238"/>
        <scheme val="minor"/>
      </rPr>
      <t xml:space="preserve">MEASUREMENT, </t>
    </r>
    <r>
      <rPr>
        <sz val="11"/>
        <rFont val="Calibri"/>
        <family val="2"/>
        <charset val="238"/>
        <scheme val="minor"/>
      </rPr>
      <t>2021, roč. 186, č. dec, s. 0-0. ISSN: 0263-2241.</t>
    </r>
  </si>
  <si>
    <r>
      <t xml:space="preserve">NAČERADSKÁ, M. – **PEKOVÁ, S. – **DANESI, P. – **FURLANELLO, T. – **CALLEO, R. – **MARTIN, P. – **IKE, F. – **MALIK, R. A novel Filobacterium sp can cause chronic bronchitis in cats. </t>
    </r>
    <r>
      <rPr>
        <i/>
        <sz val="11"/>
        <rFont val="Calibri"/>
        <family val="2"/>
        <charset val="238"/>
        <scheme val="minor"/>
      </rPr>
      <t xml:space="preserve">PLoS One, </t>
    </r>
    <r>
      <rPr>
        <sz val="11"/>
        <rFont val="Calibri"/>
        <family val="2"/>
        <charset val="238"/>
        <scheme val="minor"/>
      </rPr>
      <t>2021, roč. 16, č. 6, s. 1-23. ISSN: 1932-6203.</t>
    </r>
  </si>
  <si>
    <t>KVD</t>
  </si>
  <si>
    <r>
      <t xml:space="preserve">**PALENIKOVA, V. – **FROLIKOVA, M. – **VALASKOVA, E. – POSTLEROVÁ, P. – **KOMRSKOVA, K. Alpha V Integrin Expression and Localization in Male Germ Cells. </t>
    </r>
    <r>
      <rPr>
        <i/>
        <sz val="11"/>
        <rFont val="Calibri"/>
        <family val="2"/>
        <charset val="238"/>
        <scheme val="minor"/>
      </rPr>
      <t xml:space="preserve">International Journal of Molecular Sciences, </t>
    </r>
    <r>
      <rPr>
        <sz val="11"/>
        <rFont val="Calibri"/>
        <family val="2"/>
        <charset val="238"/>
        <scheme val="minor"/>
      </rPr>
      <t>2021, roč. 22, č. 17, s. 0-0. ISSN: 1422-0067.</t>
    </r>
  </si>
  <si>
    <r>
      <t xml:space="preserve">**ERIC R., M. – MODRÝ, D. – **PAREDES-ESQUIVEL, C. – **PILAR, F. – **DONATO, T. Angiostrongylosis in Animals and Humans in Europe. </t>
    </r>
    <r>
      <rPr>
        <i/>
        <sz val="11"/>
        <rFont val="Calibri"/>
        <family val="2"/>
        <charset val="238"/>
        <scheme val="minor"/>
      </rPr>
      <t xml:space="preserve">Pathogens, </t>
    </r>
    <r>
      <rPr>
        <sz val="11"/>
        <rFont val="Calibri"/>
        <family val="2"/>
        <charset val="238"/>
        <scheme val="minor"/>
      </rPr>
      <t>2021, roč. 10, č. 10, s. 0-0. ISSN: 2076-0817.</t>
    </r>
  </si>
  <si>
    <r>
      <t xml:space="preserve">NAČERADSKÁ, M. – **NÁVOJOVÁ HORÁČKOVÁ, K. – **FRIDRICHOVÁ, M. Case Report: Human Recombinant Growth Hormone Therapy in a DSH Cat Presented With Dwarfism. </t>
    </r>
    <r>
      <rPr>
        <i/>
        <sz val="11"/>
        <rFont val="Calibri"/>
        <family val="2"/>
        <charset val="238"/>
        <scheme val="minor"/>
      </rPr>
      <t xml:space="preserve">Frontiers in Veterinary Sciences, </t>
    </r>
    <r>
      <rPr>
        <sz val="11"/>
        <rFont val="Calibri"/>
        <family val="2"/>
        <charset val="238"/>
        <scheme val="minor"/>
      </rPr>
      <t>2021, roč. 22, č. 8, s. 0-0. ISSN: 2297-1769.</t>
    </r>
  </si>
  <si>
    <r>
      <t xml:space="preserve">**AZAGI, T. – **JAARSMA, R. – **DOCTERS VAN LEEUWEN, A. – **FONVILLE, M. – **MAAS, M. – **FRANSSEN, F. – **KIK, M. – **M. RIJKS, J. – **G. MONTIZAAN, M. – **GROENEVELT, M. – **HOYER, M. – **J. ESSER, H. – **I. KRAWCZYK, A. – MODRÝ, D. – **SPRONG, H. – **DEMIR, S. Circulation of Babesia Species and Their Exposure to Humans through Ixodes Ricinus. </t>
    </r>
    <r>
      <rPr>
        <i/>
        <sz val="11"/>
        <rFont val="Calibri"/>
        <family val="2"/>
        <charset val="238"/>
        <scheme val="minor"/>
      </rPr>
      <t xml:space="preserve">Pathogens, </t>
    </r>
    <r>
      <rPr>
        <sz val="11"/>
        <rFont val="Calibri"/>
        <family val="2"/>
        <charset val="238"/>
        <scheme val="minor"/>
      </rPr>
      <t>2021, roč. 10, č. 4, s. 386-386. ISSN: 2076-0817.</t>
    </r>
  </si>
  <si>
    <r>
      <t xml:space="preserve">NAJER, T. – **PAPOUŠEK, I. – **SYCHRA, O. – **D. SWEET, A. – **P. JOHNSON, K. Combining Nuclear and Mitochondrial Loci Provides Phylogenetic Information in the Philopterus Complex of Lice (Psocodea: Ischnocera: Philopteridae). </t>
    </r>
    <r>
      <rPr>
        <i/>
        <sz val="11"/>
        <rFont val="Calibri"/>
        <family val="2"/>
        <charset val="238"/>
        <scheme val="minor"/>
      </rPr>
      <t xml:space="preserve">JOURNAL OF MEDICAL ENTOMOLOGY, </t>
    </r>
    <r>
      <rPr>
        <sz val="11"/>
        <rFont val="Calibri"/>
        <family val="2"/>
        <charset val="238"/>
        <scheme val="minor"/>
      </rPr>
      <t>2021, roč. 58, č. 113859, s. 0-0. ISSN: 0022-2585.</t>
    </r>
  </si>
  <si>
    <r>
      <t xml:space="preserve">**MUNOZ-BAQUERO, M. – **MARCO-JIMÉNEZ, F. – **GARCÍA-DOMÍNGUEZ, X. – ROS-SANTAELLA, J. – PINTUS, E. – **JIMÉNEZ-MOVILLA, M. – **GARCÍA-PÁRRAGA, D. – **GARCÍA-VAZQUEZ, F. Comparative Study of Semen Parameters and Hormone Profile in Small-Spotted Catshark (Scyliorhinus canicula): Aquarium-Housed vs. Wild-Captured. </t>
    </r>
    <r>
      <rPr>
        <i/>
        <sz val="11"/>
        <rFont val="Calibri"/>
        <family val="2"/>
        <charset val="238"/>
        <scheme val="minor"/>
      </rPr>
      <t xml:space="preserve">Animals, </t>
    </r>
    <r>
      <rPr>
        <sz val="11"/>
        <rFont val="Calibri"/>
        <family val="2"/>
        <charset val="238"/>
        <scheme val="minor"/>
      </rPr>
      <t>2021, roč. 11, č. 2884, s. 1-14. ISSN: 2076-2615.</t>
    </r>
  </si>
  <si>
    <r>
      <t xml:space="preserve">**LESICZKA, P. – MODRÝ, D. – **SPRONG, H. – **FONVILLE, M. – **PIKULA, J. – **PIACEK, V. – **HEGER, T. – **HRAZDILOVÁ, K. Detection of Anaplasma phagocytophilum in European brown hares (Lepus europaeus) using three different methods. . </t>
    </r>
    <r>
      <rPr>
        <i/>
        <sz val="11"/>
        <rFont val="Calibri"/>
        <family val="2"/>
        <charset val="238"/>
        <scheme val="minor"/>
      </rPr>
      <t xml:space="preserve">Zoonoses and Public Health, </t>
    </r>
    <r>
      <rPr>
        <sz val="11"/>
        <rFont val="Calibri"/>
        <family val="2"/>
        <charset val="238"/>
        <scheme val="minor"/>
      </rPr>
      <t>2021, roč. 68, č. 8, s. 917-925. ISSN: 1863-1959.</t>
    </r>
  </si>
  <si>
    <r>
      <t xml:space="preserve">**LAIDOUDI, Y. – **PAOLO LIA, R. – **MENDOZA-ROLDAN, J. – MODRÝ, D. – **DE BROUCKER, C. – **MEDIANNIKOV, O. – **DAVOUST, B. – **OTRANTO, D. Dipetalonema graciliformis (Freitas, 1964) from the red-handed tamarins (Saguinus midas, Linnaeus, 1758) in French Guiana. . </t>
    </r>
    <r>
      <rPr>
        <i/>
        <sz val="11"/>
        <rFont val="Calibri"/>
        <family val="2"/>
        <charset val="238"/>
        <scheme val="minor"/>
      </rPr>
      <t xml:space="preserve">PARASITOLOGY, </t>
    </r>
    <r>
      <rPr>
        <sz val="11"/>
        <rFont val="Calibri"/>
        <family val="2"/>
        <charset val="238"/>
        <scheme val="minor"/>
      </rPr>
      <t>2021, roč. 148, č. 0, s. 1353-1359. ISSN: 0031-1820.</t>
    </r>
  </si>
  <si>
    <r>
      <t xml:space="preserve">**FUEHRER, H. – **MORELLI, S. – **UNTERKÖFLER, M. – **BAJER, A. – **BAKRAN-LEBL, K. – **DWUŻNIK-SZAREK, D. – **FARKAS, R. – **GRANDI, G. – **HEDDERGOTT, M. – **JOKELAINEN, P. – **KNIFIC, T. – **LESCHNIK, M. – **MITERPÁKOVÁ, M. – MODRÝ, D. – **HUUS PETERSEN, H. – **SKÍRNISSON, K. – **VERGLES RATAJ, A. – **SCHNYDER, M. – **STRUBE, C. Dirofilaria spp. and Angiostrongylus vasorum: Current Risk of Spreading in Central and Northern Europe. </t>
    </r>
    <r>
      <rPr>
        <i/>
        <sz val="11"/>
        <rFont val="Calibri"/>
        <family val="2"/>
        <charset val="238"/>
        <scheme val="minor"/>
      </rPr>
      <t xml:space="preserve">Pathogens, </t>
    </r>
    <r>
      <rPr>
        <sz val="11"/>
        <rFont val="Calibri"/>
        <family val="2"/>
        <charset val="238"/>
        <scheme val="minor"/>
      </rPr>
      <t>2021, roč. 10, č. 10, s. 0-0. ISSN: 2076-0817.</t>
    </r>
  </si>
  <si>
    <r>
      <t xml:space="preserve">SLOUP, V. – JANKOVSKÁ, I. – ŠTOLCOVÁ, M. – MAGDÁLEK, J. – KAREŠOVÁ, V. – LANKOVÁ, S. – LANGROVÁ, I. Effects of excessive dietary zinc or zinc/cadmium and tapeworm infection on the biochemical parameters in rats. </t>
    </r>
    <r>
      <rPr>
        <i/>
        <sz val="11"/>
        <rFont val="Calibri"/>
        <family val="2"/>
        <charset val="238"/>
        <scheme val="minor"/>
      </rPr>
      <t xml:space="preserve">Journal of Animal Physiology and Animal Nutrition, </t>
    </r>
    <r>
      <rPr>
        <sz val="11"/>
        <rFont val="Calibri"/>
        <family val="2"/>
        <charset val="238"/>
        <scheme val="minor"/>
      </rPr>
      <t>2021, roč. 105, č. 5, s. 989-995. ISSN: 1439-0396.</t>
    </r>
  </si>
  <si>
    <t>KVD, KZR</t>
  </si>
  <si>
    <r>
      <t xml:space="preserve">**BECVAR, T. – **VOJTKOVA, B. – **SIRIYASATIEN, P. – **VOTYPKA, J. – MODRÝ, D. – **JAHN, P. – **BATES, P. – **CARPENTER, S. – **VOLF, P. – **SADLOVA, J. Experimental transmission of Leishmania (Mundinia) parasites by biting midges (Diptera: Ceratopogonidae). </t>
    </r>
    <r>
      <rPr>
        <i/>
        <sz val="11"/>
        <rFont val="Calibri"/>
        <family val="2"/>
        <charset val="238"/>
        <scheme val="minor"/>
      </rPr>
      <t xml:space="preserve">PLoS Pathogens, </t>
    </r>
    <r>
      <rPr>
        <sz val="11"/>
        <rFont val="Calibri"/>
        <family val="2"/>
        <charset val="238"/>
        <scheme val="minor"/>
      </rPr>
      <t>2021, roč. 125, č. 1, s. 37-42. ISSN: 1553-7366.</t>
    </r>
  </si>
  <si>
    <r>
      <t xml:space="preserve">**SHUTT-PHILLIPS,, K. – **PAFCO, B. – **HEISTERMANN, M. – **KASIM, A. – **PETRZELKOVA, K. – **PROFOUSOVA-PSENKOVA, I. – MODRÝ, D. – **TODD, A. – **FUH, T. – **DICKY, J. – **BOPALANZOGNAKO, J. – **SETCHELL, J. Fecal glucocorticoids and gastrointestinal parasite infections in wild western lowland gorillas (Gorilla gorilla gorilla) involved in ecotourism. </t>
    </r>
    <r>
      <rPr>
        <i/>
        <sz val="11"/>
        <rFont val="Calibri"/>
        <family val="2"/>
        <charset val="238"/>
        <scheme val="minor"/>
      </rPr>
      <t xml:space="preserve">GENERAL AND COMPARATIVE ENDOCRINOLOGY, </t>
    </r>
    <r>
      <rPr>
        <sz val="11"/>
        <rFont val="Calibri"/>
        <family val="2"/>
        <charset val="238"/>
        <scheme val="minor"/>
      </rPr>
      <t>2021, roč. 312, č. oct, s. 0-0. ISSN: 0016-6480.</t>
    </r>
  </si>
  <si>
    <r>
      <t xml:space="preserve">**HWANG, T. – **YING-SHIUAN, C. – **CHING-HAN, H. – **DILIP BHARGAVA SREERANGARAJA, U. – **TIEN-LING, L. – **YEN-CHUN, L. – **KOMRSKOVA, K. – POSTLEROVÁ, P. – **YUNG-FENG, L. – **SHU-HUEI, K. Genetic Association in the Maintenance of the Mitochondrial Microenvironment and Sperm Capacity. </t>
    </r>
    <r>
      <rPr>
        <i/>
        <sz val="11"/>
        <rFont val="Calibri"/>
        <family val="2"/>
        <charset val="238"/>
        <scheme val="minor"/>
      </rPr>
      <t xml:space="preserve">Oxidative Medicine and Cellular Longevity, </t>
    </r>
    <r>
      <rPr>
        <sz val="11"/>
        <rFont val="Calibri"/>
        <family val="2"/>
        <charset val="238"/>
        <scheme val="minor"/>
      </rPr>
      <t>2021, roč. 5561395, č. , s. 0-0. ISSN: 1942-0900.</t>
    </r>
  </si>
  <si>
    <r>
      <t xml:space="preserve">NAZ, S. – **BIRMANI, N. – **FATIMA, I. – **JOKHIO, J. Helminthological studies in francolins (Galliformes: Phasianidae) of Sindh, Pakistan with two new species and epidemiological parameters. </t>
    </r>
    <r>
      <rPr>
        <i/>
        <sz val="11"/>
        <rFont val="Calibri"/>
        <family val="2"/>
        <charset val="238"/>
        <scheme val="minor"/>
      </rPr>
      <t xml:space="preserve">Veterinary Parasitology, </t>
    </r>
    <r>
      <rPr>
        <sz val="11"/>
        <rFont val="Calibri"/>
        <family val="2"/>
        <charset val="238"/>
        <scheme val="minor"/>
      </rPr>
      <t>2021, roč. 2021, č. 23, s. 0-0. ISSN: 0304-4017.</t>
    </r>
  </si>
  <si>
    <r>
      <t xml:space="preserve">MODRÝ, D. –  **HOFMANNOVÁ, L. - **PAPEŽÍK, P. – **MAJEROVÁ, K. – **VOTÝPKA, J. – **HÖNIG, V. – **RŮŽEK, D. – **HRAZDILOVÁ, K. Hepatozoon in Eurasian red squirrels Sciurus vulgaris, its taxonomic identity, and phylogenetic placement. . </t>
    </r>
    <r>
      <rPr>
        <i/>
        <sz val="11"/>
        <rFont val="Calibri"/>
        <family val="2"/>
        <charset val="238"/>
        <scheme val="minor"/>
      </rPr>
      <t xml:space="preserve">Parasitology Research, </t>
    </r>
    <r>
      <rPr>
        <sz val="11"/>
        <rFont val="Calibri"/>
        <family val="2"/>
        <charset val="238"/>
        <scheme val="minor"/>
      </rPr>
      <t>2021, roč. 120, č. 8, s. 2989-2993. ISSN: 0932-0113.</t>
    </r>
  </si>
  <si>
    <r>
      <t xml:space="preserve">**VOTÝPKA, J. – **PETRZELKOVA, K. – **BRZONOVA, J. – **JIRKU, M. – MODRÝ, D. – **LUKES, J. How monoxenous trypanosomatids revealed hidden feeding habits of their tsetse fly hosts.. </t>
    </r>
    <r>
      <rPr>
        <i/>
        <sz val="11"/>
        <rFont val="Calibri"/>
        <family val="2"/>
        <charset val="238"/>
        <scheme val="minor"/>
      </rPr>
      <t xml:space="preserve">Folia Parasitologica, </t>
    </r>
    <r>
      <rPr>
        <sz val="11"/>
        <rFont val="Calibri"/>
        <family val="2"/>
        <charset val="238"/>
        <scheme val="minor"/>
      </rPr>
      <t>2021, roč. 68, č. 019, s. 30-43. ISSN: 0015-5683.</t>
    </r>
  </si>
  <si>
    <r>
      <t xml:space="preserve">**DOMPE, C. – **KULUS, M. – **STEFA ´ NSKA, K. – **KRANC, W. – **CHERMUŁA, B. – **BRYL, R. – **PIE ´NKOWSKI, W. – **NAWROCKI, M. – **PETITTE, J. – **STELMACH, B. – **MOZDZIAK, P. – JEŠETA, M. – **PAWELCZYK, L. – **JA´SKOWSKI, J. – **PIOTROWSKA-KEMPISTY, H. – **SPACZY ´ NSKI, R. – **NOWICKI, M. – **KEMPISTY, B. Human Granulosa Cells—Stemness Properties, Molecular Cross-Talk and Follicular Angiogenesis. </t>
    </r>
    <r>
      <rPr>
        <i/>
        <sz val="11"/>
        <rFont val="Calibri"/>
        <family val="2"/>
        <charset val="238"/>
        <scheme val="minor"/>
      </rPr>
      <t xml:space="preserve">Cells, </t>
    </r>
    <r>
      <rPr>
        <sz val="11"/>
        <rFont val="Calibri"/>
        <family val="2"/>
        <charset val="238"/>
        <scheme val="minor"/>
      </rPr>
      <t>2021, roč. 10, č. 6, s. 1396-1396. ISSN: 2073-4409.</t>
    </r>
  </si>
  <si>
    <r>
      <t xml:space="preserve">PINTUS, E. – ROS-SANTAELLA, J. Impact of Oxidative Stress on Male Reproduction in Domestic and Wild Animals. </t>
    </r>
    <r>
      <rPr>
        <i/>
        <sz val="11"/>
        <rFont val="Calibri"/>
        <family val="2"/>
        <charset val="238"/>
        <scheme val="minor"/>
      </rPr>
      <t xml:space="preserve">ANTIOXIDANTS, </t>
    </r>
    <r>
      <rPr>
        <sz val="11"/>
        <rFont val="Calibri"/>
        <family val="2"/>
        <charset val="238"/>
        <scheme val="minor"/>
      </rPr>
      <t>2021, roč. 10, č. 7, s. 0-0. ISSN: 1523-0864.</t>
    </r>
  </si>
  <si>
    <r>
      <t xml:space="preserve">TŮMOVÁ, L. – **ZIGO, M. – **SUTOVSKY, P. – SEDMÍKOVÁ, M. – POSTLEROVÁ, P. Ligands and Receptors Involved in the Sperm-Zona Pellucida Interactions in Mammals . </t>
    </r>
    <r>
      <rPr>
        <i/>
        <sz val="11"/>
        <rFont val="Calibri"/>
        <family val="2"/>
        <charset val="238"/>
        <scheme val="minor"/>
      </rPr>
      <t xml:space="preserve">Cells, </t>
    </r>
    <r>
      <rPr>
        <sz val="11"/>
        <rFont val="Calibri"/>
        <family val="2"/>
        <charset val="238"/>
        <scheme val="minor"/>
      </rPr>
      <t>2021, roč. 10, č. 1, s. 133-168. ISSN: 2073-4409.</t>
    </r>
  </si>
  <si>
    <r>
      <t xml:space="preserve">NAČERADSKÁ, M. – **FRIDRICHOVÁ, M.  - **FRUHAUF KOLÁŘOVÁ, M. - KREJČOVÁ, T. Novel approach of dermatophytosis eradication in shelters: effect of Pythium oligandrum on Microsporum canis in FIV or FeLV positive cats. </t>
    </r>
    <r>
      <rPr>
        <i/>
        <sz val="11"/>
        <rFont val="Calibri"/>
        <family val="2"/>
        <charset val="238"/>
        <scheme val="minor"/>
      </rPr>
      <t xml:space="preserve">BMC Veterinary Research, </t>
    </r>
    <r>
      <rPr>
        <sz val="11"/>
        <rFont val="Calibri"/>
        <family val="2"/>
        <charset val="238"/>
        <scheme val="minor"/>
      </rPr>
      <t>2021, roč. 17, č. 1, s. 290-291. ISSN: 1746-6148.</t>
    </r>
  </si>
  <si>
    <r>
      <t xml:space="preserve">JEŠETA, M. – **NAVRÁTILOVÁ, J. – **FRANZOVÁ, k. – **FIALKOVÁ, S. – **KEMPISTY, B. – **VENTRUBA, P. – **ŽÁKOVÁ, J. – **CRHA, I. Overview of the Mechanisms of Action of Selected Bisphenols and Perfluoroalkyl Chemicals on the Male Reproductive Axes. </t>
    </r>
    <r>
      <rPr>
        <i/>
        <sz val="11"/>
        <rFont val="Calibri"/>
        <family val="2"/>
        <charset val="238"/>
        <scheme val="minor"/>
      </rPr>
      <t xml:space="preserve">Frontiers in Genetics, </t>
    </r>
    <r>
      <rPr>
        <sz val="11"/>
        <rFont val="Calibri"/>
        <family val="2"/>
        <charset val="238"/>
        <scheme val="minor"/>
      </rPr>
      <t>2021, roč. , č. 12, s. 0-0. ISSN: 1664-8021.</t>
    </r>
  </si>
  <si>
    <r>
      <t xml:space="preserve">**GARRIDO-BAUTISTA, J. – **SORIA, A. – **TRENZADO, C. – **PEREZ-JIMENEZ, A. – ROS-SANTAELLA, J. – PINTUS, E. – **BERNARDO, N. – **COMAS, M. – **MORENO-RUEDA, G. Oxidative status of blue tit nestlings varies with habitat and nestling size. </t>
    </r>
    <r>
      <rPr>
        <i/>
        <sz val="11"/>
        <rFont val="Calibri"/>
        <family val="2"/>
        <charset val="238"/>
        <scheme val="minor"/>
      </rPr>
      <t xml:space="preserve">Comparative Biochemistry and Physilogy A-molecular &amp; Integrative Physiology, </t>
    </r>
    <r>
      <rPr>
        <sz val="11"/>
        <rFont val="Calibri"/>
        <family val="2"/>
        <charset val="238"/>
        <scheme val="minor"/>
      </rPr>
      <t>2021, roč. 258, č. , s. 0-0. ISSN: 1095-6433.</t>
    </r>
  </si>
  <si>
    <r>
      <t xml:space="preserve">PINTUS, E. – KADLEC, M. – **KARLASOVÁ, B. – **POPELKA, M. – ROS-SANTAELLA, J. Spermatogenic Activity and Sperm Traits in Post-Pubertal and Adult Tomcats (Felis catus): Implication of Intra-Male Variation in Sperm Size . </t>
    </r>
    <r>
      <rPr>
        <i/>
        <sz val="11"/>
        <rFont val="Calibri"/>
        <family val="2"/>
        <charset val="238"/>
        <scheme val="minor"/>
      </rPr>
      <t xml:space="preserve">Cells, </t>
    </r>
    <r>
      <rPr>
        <sz val="11"/>
        <rFont val="Calibri"/>
        <family val="2"/>
        <charset val="238"/>
        <scheme val="minor"/>
      </rPr>
      <t>2021, roč. 10, č. , s. 1-13. ISSN: 2073-4409.</t>
    </r>
  </si>
  <si>
    <r>
      <t xml:space="preserve">NĚMEČEK, D. – CHMELÍKOVÁ, E. – PETR, J. – **KOTT, T. – SEDMÍKOVÁ, M. The effect of carbon monoxide on meiotic maturation of porcine oocytes. </t>
    </r>
    <r>
      <rPr>
        <i/>
        <sz val="11"/>
        <rFont val="Calibri"/>
        <family val="2"/>
        <charset val="238"/>
        <scheme val="minor"/>
      </rPr>
      <t xml:space="preserve">PeerJ, </t>
    </r>
    <r>
      <rPr>
        <sz val="11"/>
        <rFont val="Calibri"/>
        <family val="2"/>
        <charset val="238"/>
        <scheme val="minor"/>
      </rPr>
      <t>2021, roč. 9, č. , s. 1063-1063. ISSN: 2167-8359.</t>
    </r>
  </si>
  <si>
    <r>
      <t xml:space="preserve">**CHIESA, F. – **TOMASSONE, L. – **SAVIC, S. – **BELLATO, A. – **MIHALCA, A. – MODRÝ, D. – **HÄSLER, B. – **DE MENEGHI, D. A Survey on One Health Perception and Experiences in Europe and Neighboring Areas. </t>
    </r>
    <r>
      <rPr>
        <i/>
        <sz val="11"/>
        <rFont val="Calibri"/>
        <family val="2"/>
        <charset val="238"/>
        <scheme val="minor"/>
      </rPr>
      <t xml:space="preserve">Frontiers in Public Health, </t>
    </r>
    <r>
      <rPr>
        <sz val="11"/>
        <rFont val="Calibri"/>
        <family val="2"/>
        <charset val="238"/>
        <scheme val="minor"/>
      </rPr>
      <t>2021, roč. 9, č. 2, s. 0-0. ISSN: 2296-2565.</t>
    </r>
  </si>
  <si>
    <r>
      <t xml:space="preserve">ROS-SANTAELLA, J. – PINTUS, E. Plant Extracts as Alternative Additives for Sperm Preservation. </t>
    </r>
    <r>
      <rPr>
        <i/>
        <sz val="11"/>
        <rFont val="Calibri"/>
        <family val="2"/>
        <charset val="238"/>
        <scheme val="minor"/>
      </rPr>
      <t xml:space="preserve"> Antioxidants, </t>
    </r>
    <r>
      <rPr>
        <sz val="11"/>
        <rFont val="Calibri"/>
        <family val="2"/>
        <charset val="238"/>
        <scheme val="minor"/>
      </rPr>
      <t>2021, roč. 10, č. 5, s. 0-0. ISSN: N.</t>
    </r>
  </si>
  <si>
    <r>
      <t xml:space="preserve">**FUENTES ALBERO, M. – **GONZALEZ-BRUSI, L. – **COTS, P. – **LUONGO, C. – **ABRIL-SÁNCHEZ, S. – ROS-SANTAELLA, J. – PINTUS, E. – **RUIZ-DÍAZ, S. – **BARROS-GARCÍA, C. – **SANCHEZ-CALABUIG, M. – **GARCIA-PARRAGA, D. – **AVILES, M. – **IZQUIERDO RICO, M. – **GARCIA-VAZQUEZ, F. Protein Identification of Spermatozoa and Seminal Plasma in Bottlenose Dolphin (Tursiops truncatus). </t>
    </r>
    <r>
      <rPr>
        <i/>
        <sz val="11"/>
        <rFont val="Calibri"/>
        <family val="2"/>
        <charset val="238"/>
        <scheme val="minor"/>
      </rPr>
      <t xml:space="preserve">Frontiers in cell and developmental biology, </t>
    </r>
    <r>
      <rPr>
        <sz val="11"/>
        <rFont val="Calibri"/>
        <family val="2"/>
        <charset val="238"/>
        <scheme val="minor"/>
      </rPr>
      <t>2021, roč. , č. , s. 1-17. ISSN: N.</t>
    </r>
  </si>
  <si>
    <r>
      <t>**FUENTES-ALBERO, M. – **ABRIL SÁNCHEZ, S. – ROS-SANTAELLA, J. – PINTUS, E. – **LUONGO, C. – **RUIZ DÍAZ, S. – **BARROS GARCÍA, C. – **JESÚS SÁNCHEZ CALABUIG, M. – **GARCÍA PÁRRAGA, D. – **ALBERTO GARCÍA VÁZQUEZ, F. Characterization of Bottlenose Dolphin (Tursiops truncatus) Sperm Based on Morphometric Traits.Biology-Basel</t>
    </r>
    <r>
      <rPr>
        <i/>
        <sz val="11"/>
        <rFont val="Calibri"/>
        <family val="2"/>
        <charset val="238"/>
        <scheme val="minor"/>
      </rPr>
      <t xml:space="preserve">, </t>
    </r>
    <r>
      <rPr>
        <sz val="11"/>
        <rFont val="Calibri"/>
        <family val="2"/>
        <charset val="238"/>
        <scheme val="minor"/>
      </rPr>
      <t>2021, roč. 10, č. 5, s. 1-17. ISSN: N.</t>
    </r>
  </si>
  <si>
    <r>
      <t xml:space="preserve">KOUDELA, M. – **SCHULZOVÁ, V. – **KRMELA, A. – **CHMELAŘOVÁ, H. – **HAJŠLOVÁ, J. – NOVOTNÝ, Č. Effect of Agroecological Conditions on Biologically Active Compounds and Metabolome in Carrot. </t>
    </r>
    <r>
      <rPr>
        <i/>
        <sz val="11"/>
        <rFont val="Calibri"/>
        <family val="2"/>
        <charset val="238"/>
        <scheme val="minor"/>
      </rPr>
      <t xml:space="preserve">Cells, </t>
    </r>
    <r>
      <rPr>
        <sz val="11"/>
        <rFont val="Calibri"/>
        <family val="2"/>
        <charset val="238"/>
        <scheme val="minor"/>
      </rPr>
      <t>2021, roč. 10, č. 784, s. 1-20. ISSN: 2073-4409.</t>
    </r>
  </si>
  <si>
    <t>KZ</t>
  </si>
  <si>
    <r>
      <t xml:space="preserve">**GUTIÉRREZ-LARRUSCAIN, D. – JAYALATH ABEYAWARDANA MUDIYANSELAGE, O. – **KRÜGER, M. – **BELZ, C. – **JUŘÍČEK, M. – **ŠTORCHOVÁ, H. Transcriptomic study of the night break in Chenopodium rubrum reveals possible upstream regulators of the floral activator CrFTL1. </t>
    </r>
    <r>
      <rPr>
        <i/>
        <sz val="11"/>
        <rFont val="Calibri"/>
        <family val="2"/>
        <charset val="238"/>
        <scheme val="minor"/>
      </rPr>
      <t xml:space="preserve">JOURNAL OF PLANT PHYSIOLOGY, </t>
    </r>
    <r>
      <rPr>
        <sz val="11"/>
        <rFont val="Calibri"/>
        <family val="2"/>
        <charset val="238"/>
        <scheme val="minor"/>
      </rPr>
      <t>2021, roč. 265, č. 9, s. 1-14. ISSN: 0176-1617.</t>
    </r>
  </si>
  <si>
    <r>
      <t xml:space="preserve">PFAUSEROVÁ, N. – SLAVÍK, O. – HORKÝ, P. – **TUREK, J. – **RANDÁK, T.  Spatial distribution of native fish species in tributaries is altered by the dispersal of non-native species from reservoirs. </t>
    </r>
    <r>
      <rPr>
        <i/>
        <sz val="11"/>
        <rFont val="Calibri"/>
        <family val="2"/>
        <charset val="238"/>
        <scheme val="minor"/>
      </rPr>
      <t xml:space="preserve">Science of the Total Environment, </t>
    </r>
    <r>
      <rPr>
        <sz val="11"/>
        <rFont val="Calibri"/>
        <family val="2"/>
        <charset val="238"/>
        <scheme val="minor"/>
      </rPr>
      <t>2021, roč. 755, č. 2, s. 1-12. ISSN: 0048-9697.</t>
    </r>
  </si>
  <si>
    <t>KZR</t>
  </si>
  <si>
    <r>
      <t xml:space="preserve">**VILIZZI, L. – **COPP, G. – **HILL, J. – **ADAMOVICH, B. – **AISLABIE, L. – **AKIN, D. – **AL-FAISAL, A. – **ALMEIDA, D. – **AZMAI, M. – **BAKIU, R. – **BELLATI, A. – **BERNIER, R. – **BIES, J. – **BILGE, G. – **BRANCO, P. – **BUI, T. – **CANNING-CLODE, J. – **CARDOSO RAMOS, H. – **CASTELLANOS-GALINDO, G. – **CASTRO, N. – **CHAICHANA, R. – **CHAINHO, P. – **CHAN, J. – **CUNICO, A. – **CURD, A. – **DANGCHANA, P. – **DASHINOV, D. – **DAVISON, P. – **DE CAMARGO, M. – **DODD, J. – **DONAHOU, A. – **EDSMAN, L. – **EKMEKCI, F. – **ELPHINSTONE-DAVIS, J. – **EROS, T. – **EVANGELISTA, C. – **FENWICK, G. – **FERINCZ, A. – **FERREIRA, T. – **FEUNTEUN, E. – **FILIZ, H. – **FORNECK, S. – **GAJDUCHENKO, H. – **MONTEIRO, J. – **GESTOSO, I. – **GIANNETTO, D. – **GILLES, A. – **GIZZI, F. – **GLAMUZINA, B. – **GLAMUZINA, L. – **GOLDSMIT, J. – **GOLLASCH, S. – **GOULLETQUER, P. – **GRABOWSKA, J. – **HARMER, R. – **HAUBROCK, P. – **HE, D. – **HEAN, J. – **HERCZEG, G. – **HOWLAND, K. – **ILHAN, A. – **INTERESOVA, E. – **JAKUBCINOVA, K. – **JELMERT, A. – **JOHNSEN, S. – **KAKAREKO, T. – **KANONGDATE, K. – **KILLI, N. – **KIM, J. – **KIRANKAYA, S. – KŇAŽOVICKÁ, D. – KOPECKÝ, O. – **KOSTOV, V. – **KOUTSIKOS, N. – **KOZIC, S. – KULJANISHVILI, T. – **KUMAR, B. – **KUMAR, L. – **KURITA, Y. – **KURTUL, I. – **LAZZARO, L. – **LEE, L. – **LEHTINIEMI, M. – **LEONARDI, G. – **LEUVEN, R. – **LI, S. – **LIPINSKAYA, T. – **LIU, F. – **LLOYD, L. – **LORENZONI, M. – **LUNA, S. – **LYONS, T. – **MAGELLAN, K. – **MALMSTROM, M. – **MARCHINI, A. – **MARR, S. – **MASSON, G. – **MASSON, L. – **MCKENZIE, C. – **MEMEDEMIN, D. – **MENDOZA, R. – **MINCHIN, D. – **MIOSSEC, L. – **MOGHADDAS, S. – **MOSHOBANE, M. – **MUMLADZE, L. – **NADDAFI, R. – **NAJAFI-MAJD, E. – **NASTASE, A. – **NAVODARU, I. – **NEAL, J. – **NIENHUIS, S. – **NIMTIM, M. – **NOLAN, E. – **OCCHIPINTI-AMBROGI, A. – **OJAVEER, H. – **OLENIN, S. – **OLSSON, K. – **ONIKURA, N. – **O'SHAUGHNESSY, K. – **PAGANELLI, D. – **PARRETTI, P. – PATOKA, J. – **JR, R. – **PELLITTERI-ROSA, D. – **PELLETIER-ROUSSEAU, M. – **PERALTA, E. – **PERDIKARIS, C. – **PIETRASZEWSKI, D. – **PIRIA, M. – **PITOIS, S. – **POMPEI, L. – **POULET, N. – **PREDA, C. – **PUNTILA-DODD, R. – **QASHQAEI, A. – **RADOCAJ, T. – **RAHMANI, H. – **RAJ, S. – **REEVES, D. – **RISTOVSKA, M. – **RIZEVSKY, V. A global-scale screening of non-native aquatic organisms to identify potentially invasive species under current and future climate conditions. </t>
    </r>
    <r>
      <rPr>
        <i/>
        <sz val="11"/>
        <rFont val="Calibri"/>
        <family val="2"/>
        <charset val="238"/>
        <scheme val="minor"/>
      </rPr>
      <t xml:space="preserve">Science of the Total Environment, </t>
    </r>
    <r>
      <rPr>
        <sz val="11"/>
        <rFont val="Calibri"/>
        <family val="2"/>
        <charset val="238"/>
        <scheme val="minor"/>
      </rPr>
      <t>2021, roč. 788, č. September 2021, s. 0-0. ISSN: 0048-9697.</t>
    </r>
  </si>
  <si>
    <r>
      <t xml:space="preserve">**LOZEK, F. – PATOKA, J. – **BLÁHA, M. Another hitchhiker exposed: Diceratocephala boschmai (Platyhelminthes: Temnocephalida) found associated with ornamental crayfish Cherax spp. </t>
    </r>
    <r>
      <rPr>
        <i/>
        <sz val="11"/>
        <rFont val="Calibri"/>
        <family val="2"/>
        <charset val="238"/>
        <scheme val="minor"/>
      </rPr>
      <t xml:space="preserve">Knowledge and Management of Aquatic Ecosystems, </t>
    </r>
    <r>
      <rPr>
        <sz val="11"/>
        <rFont val="Calibri"/>
        <family val="2"/>
        <charset val="238"/>
        <scheme val="minor"/>
      </rPr>
      <t>2021, roč. 422, č. June 2021, s. 0-0. ISSN: 1961-9502.</t>
    </r>
  </si>
  <si>
    <r>
      <t xml:space="preserve">KUMKAR, P. – **GOSAVI, S. – VERMA, C. – PISE, M. – KALOUS, L. Big eyes can't see microplastics: Feeding selectivity and eco-morphological adaptations in oral cavity affect microplastic uptake in mud-dwelling amphibious mudskipper fish. </t>
    </r>
    <r>
      <rPr>
        <i/>
        <sz val="11"/>
        <rFont val="Calibri"/>
        <family val="2"/>
        <charset val="238"/>
        <scheme val="minor"/>
      </rPr>
      <t xml:space="preserve">Science of the Total Environment, </t>
    </r>
    <r>
      <rPr>
        <sz val="11"/>
        <rFont val="Calibri"/>
        <family val="2"/>
        <charset val="238"/>
        <scheme val="minor"/>
      </rPr>
      <t>2021, roč. 786, č. September 2021, s. 0-0. ISSN: 0048-9697.</t>
    </r>
  </si>
  <si>
    <r>
      <t xml:space="preserve">**COUGHLAN, N. – **CUNNINGHAM, E. – **CUTHBERT, R. – **JOYCE, P. – **ANASTACIO, P. – **BANHA, F. – **BONEL, N. – **BRADBEER, S. – **BRISKI, E. – **BUTITTA, V. – ČADKOVÁ, Z. – **DICK, J. – DOUDA, K. – **EAGLING, L. – **FERREIRA-RODRIGUEZ, N. – **HUNICKEN, L. – **JOHANSSON, M. – **KREGTING, L. – **LABECKA, A. – **LI, D. – **LIQUIN, F. – **MARESCAUX, J. – **MORRIS, T. – **NOWAKOWSKA, P. – **OZGO, M. – **PAOLUCCI, E. – **PERIBANEZ, M. – **RICCARDI, N. – **SMITH, E. – **SPEAR, M. – **STEFFEN, G. – **TIEMANN, J. – **URBANSKA, M. – **VAN DONINCK, K. – **VASTRADE, M. – **VONG, G. – **WAWRZYNIAK-WYDROWSKA, B. – **XIA, Z. – **ZENG, C. – **ZHAN, A. – **SYLVESTER, F. Biometric conversion factors as a unifying platform for comparative assessment of invasive freshwater bivalves. </t>
    </r>
    <r>
      <rPr>
        <i/>
        <sz val="11"/>
        <rFont val="Calibri"/>
        <family val="2"/>
        <charset val="238"/>
        <scheme val="minor"/>
      </rPr>
      <t xml:space="preserve">Journal of Applied Ecology, </t>
    </r>
    <r>
      <rPr>
        <sz val="11"/>
        <rFont val="Calibri"/>
        <family val="2"/>
        <charset val="238"/>
        <scheme val="minor"/>
      </rPr>
      <t>2021, roč. 58, č. 9, s. 1945-1956. ISSN: 0021-8901.</t>
    </r>
  </si>
  <si>
    <r>
      <t xml:space="preserve">KULMA, M. – **BUBOVÁ, T. – **DAVIES, M. – **BOIOCCHI, F. – PATOKA, J. Ctenolepisma longicaudatum Escherich (1905) Became a Common Pest in Europe: Case Studies from Czechia and the United Kingdom. </t>
    </r>
    <r>
      <rPr>
        <i/>
        <sz val="11"/>
        <rFont val="Calibri"/>
        <family val="2"/>
        <charset val="238"/>
        <scheme val="minor"/>
      </rPr>
      <t xml:space="preserve">Insects, </t>
    </r>
    <r>
      <rPr>
        <sz val="11"/>
        <rFont val="Calibri"/>
        <family val="2"/>
        <charset val="238"/>
        <scheme val="minor"/>
      </rPr>
      <t>2021, roč. 12, č. 9, s. 0-0. ISSN: 2075-4450.</t>
    </r>
  </si>
  <si>
    <r>
      <t xml:space="preserve">**BABJÁK, M. – **KÖNIGOVÁ, A. – **DOLINSKÁ, M. – **KUPČINSKAS, T. – VADLEJCH, J. – **VON SAMSON-HIMMELSTJERNA, G. – **PETKEVIČIUS, S. – **VÁRADY, M. Does the in vitro egg hatch test predict the failure of benzimidazole treatment in Haemonchus contortus. </t>
    </r>
    <r>
      <rPr>
        <i/>
        <sz val="11"/>
        <rFont val="Calibri"/>
        <family val="2"/>
        <charset val="238"/>
        <scheme val="minor"/>
      </rPr>
      <t xml:space="preserve">Parasite - Journal de la Societe Francaise de Parasitologie, </t>
    </r>
    <r>
      <rPr>
        <sz val="11"/>
        <rFont val="Calibri"/>
        <family val="2"/>
        <charset val="238"/>
        <scheme val="minor"/>
      </rPr>
      <t>2021, roč. 28, č. August 2021, s. 0-0. ISSN: 1252-607X.</t>
    </r>
  </si>
  <si>
    <r>
      <t xml:space="preserve">DOUDA, K. – **HAAG, W. – ESCOBAR CALDERON, J. – VODÁKOVÁ, B. – **REICHARD, M. – **CHEN, X. – **MCGREGOR, M. – **YANG, J. – **LOPES-LIMA, M. Effects of in vitro metamorphosis on survival, growth, and reproductive success of freshwater mussels. </t>
    </r>
    <r>
      <rPr>
        <i/>
        <sz val="11"/>
        <rFont val="Calibri"/>
        <family val="2"/>
        <charset val="238"/>
        <scheme val="minor"/>
      </rPr>
      <t xml:space="preserve">Biological Conservation, </t>
    </r>
    <r>
      <rPr>
        <sz val="11"/>
        <rFont val="Calibri"/>
        <family val="2"/>
        <charset val="238"/>
        <scheme val="minor"/>
      </rPr>
      <t>2021, roč. 254, č. February 2021, s. 0-0. ISSN: 0006-3207.</t>
    </r>
  </si>
  <si>
    <r>
      <t xml:space="preserve">NOVÁK, J. – **HOFMANN, J. – **HOHL, D. – **MAGALHAES, A. – PATOKA, J. Enigmatic armoured catfishes (Siluriformes: Callichthyidae and Loricariidae) in ornamental aquaculture: A new insight into Neotropical fish diversity. </t>
    </r>
    <r>
      <rPr>
        <i/>
        <sz val="11"/>
        <rFont val="Calibri"/>
        <family val="2"/>
        <charset val="238"/>
        <scheme val="minor"/>
      </rPr>
      <t xml:space="preserve">Aquaculture, </t>
    </r>
    <r>
      <rPr>
        <sz val="11"/>
        <rFont val="Calibri"/>
        <family val="2"/>
        <charset val="238"/>
        <scheme val="minor"/>
      </rPr>
      <t>2021, roč. 547, č. January 2022, s. 0-0. ISSN: 0044-8486.</t>
    </r>
  </si>
  <si>
    <r>
      <t xml:space="preserve">**VOREL, J. – **CWIKLINSKI, K. – **ROUDNICKÝ, P. – **ILGOVÁ, J. – JEDLIČKOVÁ, L. – **DALTON, J. – **MIKEŠ, L. – **GELNAR, M. – **KAŠNÝ, M. Eudiplozoon nipponicum (Monogenea, Diplozoidae) and its adaptation to haematophagy as revealed by transcriptome and secretome profiling. </t>
    </r>
    <r>
      <rPr>
        <i/>
        <sz val="11"/>
        <rFont val="Calibri"/>
        <family val="2"/>
        <charset val="238"/>
        <scheme val="minor"/>
      </rPr>
      <t xml:space="preserve">BMC GENOMICS, </t>
    </r>
    <r>
      <rPr>
        <sz val="11"/>
        <rFont val="Calibri"/>
        <family val="2"/>
        <charset val="238"/>
        <scheme val="minor"/>
      </rPr>
      <t>2021, roč. 22, č. 1, s. 0-0. ISSN: 1471-2164.</t>
    </r>
  </si>
  <si>
    <r>
      <t xml:space="preserve">BARTÁK, M. – **PREISLER, J. – KANAVALOVÁ, L. – KUBÍK, Š. Fanniidae (Diptera): new species, new records and first description of the male of Fannia latifrontalis Hennig. </t>
    </r>
    <r>
      <rPr>
        <i/>
        <sz val="11"/>
        <rFont val="Calibri"/>
        <family val="2"/>
        <charset val="238"/>
        <scheme val="minor"/>
      </rPr>
      <t xml:space="preserve">Zootaxa, </t>
    </r>
    <r>
      <rPr>
        <sz val="11"/>
        <rFont val="Calibri"/>
        <family val="2"/>
        <charset val="238"/>
        <scheme val="minor"/>
      </rPr>
      <t>2021, roč. 4908, č. 1, s. 123-132. ISSN: 1175-5326.</t>
    </r>
  </si>
  <si>
    <r>
      <t xml:space="preserve">**TAPKIR, S. – KUMKAR, P. – **GOSAVI, S. – **KHARAT, S. – PATOKA, J. – KALOUS, L. Far from home: Tracking the global ornamental fish trade in endangered zebra loach, Botia striata, from freshwater ecoregion and biodiversity hotspot in India. </t>
    </r>
    <r>
      <rPr>
        <i/>
        <sz val="11"/>
        <rFont val="Calibri"/>
        <family val="2"/>
        <charset val="238"/>
        <scheme val="minor"/>
      </rPr>
      <t xml:space="preserve">JOURNAL FOR NATURE CONSERVATION, </t>
    </r>
    <r>
      <rPr>
        <sz val="11"/>
        <rFont val="Calibri"/>
        <family val="2"/>
        <charset val="238"/>
        <scheme val="minor"/>
      </rPr>
      <t>2021, roč. 61, č. June 2021, s. 0-0. ISSN: 1617-1381.</t>
    </r>
  </si>
  <si>
    <r>
      <t xml:space="preserve">HUBENÁ, P. – HORKÝ, P. – SLAVÍK, O. Fish self-awareness: limits of current knowledge and theoretical expectations. </t>
    </r>
    <r>
      <rPr>
        <i/>
        <sz val="11"/>
        <rFont val="Calibri"/>
        <family val="2"/>
        <charset val="238"/>
        <scheme val="minor"/>
      </rPr>
      <t xml:space="preserve">ANIMAL COGNITION, </t>
    </r>
    <r>
      <rPr>
        <sz val="11"/>
        <rFont val="Calibri"/>
        <family val="2"/>
        <charset val="238"/>
        <scheme val="minor"/>
      </rPr>
      <t>2021, roč. , č. October 2021, s. 0-0. ISSN: 1435-9448.</t>
    </r>
  </si>
  <si>
    <r>
      <t xml:space="preserve">KANAVALOVÁ, L. – **GROOTAERT, P. – KUBÍK, Š. – BARTÁK, M. Four new west palaearctic species and new distributional records of hybotidae (Diptera). </t>
    </r>
    <r>
      <rPr>
        <i/>
        <sz val="11"/>
        <rFont val="Calibri"/>
        <family val="2"/>
        <charset val="238"/>
        <scheme val="minor"/>
      </rPr>
      <t xml:space="preserve">ZooKeys, </t>
    </r>
    <r>
      <rPr>
        <sz val="11"/>
        <rFont val="Calibri"/>
        <family val="2"/>
        <charset val="238"/>
        <scheme val="minor"/>
      </rPr>
      <t>2021, roč. 1019, č. February 2021, s. 141-162. ISSN: 1313-2989.</t>
    </r>
  </si>
  <si>
    <r>
      <t xml:space="preserve">**BLÁHA, M. – PATOKA, J. – **JAPOSHVILI, B. – **LET, M. – **BUŘIČ, M. – **KOUBA, A. – **MUMLADZE, L. Genetic diversity, phylogenetic position and morphometric analysis of Astacus colchicus (Decapoda, Astacidae): a new insight into Eastern European crayfish fauna. </t>
    </r>
    <r>
      <rPr>
        <i/>
        <sz val="11"/>
        <rFont val="Calibri"/>
        <family val="2"/>
        <charset val="238"/>
        <scheme val="minor"/>
      </rPr>
      <t xml:space="preserve">Integrative Zoology, </t>
    </r>
    <r>
      <rPr>
        <sz val="11"/>
        <rFont val="Calibri"/>
        <family val="2"/>
        <charset val="238"/>
        <scheme val="minor"/>
      </rPr>
      <t>2021, roč. 16, č. 3, s. 368-378. ISSN: 1749-4877.</t>
    </r>
  </si>
  <si>
    <r>
      <t xml:space="preserve">**KAWAI, T. – PATOKA, J. Gill morphology and formulae of crayfishes (Decapoda: Astacidea: Parastacidae) from New Guinea and New Zealand and a comparison with other selected species of crayfishes. </t>
    </r>
    <r>
      <rPr>
        <i/>
        <sz val="11"/>
        <rFont val="Calibri"/>
        <family val="2"/>
        <charset val="238"/>
        <scheme val="minor"/>
      </rPr>
      <t xml:space="preserve">JOURNAL OF CRUSTACEAN BIOLOGY, </t>
    </r>
    <r>
      <rPr>
        <sz val="11"/>
        <rFont val="Calibri"/>
        <family val="2"/>
        <charset val="238"/>
        <scheme val="minor"/>
      </rPr>
      <t>2021, roč. 41, č. 1, s. 1-11. ISSN: 0278-0372.</t>
    </r>
  </si>
  <si>
    <r>
      <t xml:space="preserve">**ERNIK, Y. – **YONVITNER, Y. – AKMAL, S. – **SUBING, R. – **RITONGA, S. – **SANTOSO, A. – **KOUBA, A. – PATOKA, J. Import, trade and culture of non-native ornamental crayfish in Java, Indonesia. </t>
    </r>
    <r>
      <rPr>
        <i/>
        <sz val="11"/>
        <rFont val="Calibri"/>
        <family val="2"/>
        <charset val="238"/>
        <scheme val="minor"/>
      </rPr>
      <t xml:space="preserve">Management of Biological Invasions, </t>
    </r>
    <r>
      <rPr>
        <sz val="11"/>
        <rFont val="Calibri"/>
        <family val="2"/>
        <charset val="238"/>
        <scheme val="minor"/>
      </rPr>
      <t>2021, roč. 12, č. 4, s. 846-857. ISSN: 1989-8649.</t>
    </r>
  </si>
  <si>
    <r>
      <t xml:space="preserve">**JARIČ, I. – **BELLARD, C. – **CORREIA, R. – **COURCHAMP, F. – DOUDA, K. – **ESSL, F. – **JESCHKE, J. – **KALINKAT, G. – KALOUS, L. – **LENNOX, R. – **NOVOA, A. – **PROULX, R. – **PYŠEK, P. – **SORIANO–REDONDO, A. – **SOUZA, A. – **VARDI, R. – **VERÍSSIMO, D. – **ROLL, U. Invasion Culturomics and iEcology. </t>
    </r>
    <r>
      <rPr>
        <i/>
        <sz val="11"/>
        <rFont val="Calibri"/>
        <family val="2"/>
        <charset val="238"/>
        <scheme val="minor"/>
      </rPr>
      <t xml:space="preserve">CONSERVATION BIOLOGY, </t>
    </r>
    <r>
      <rPr>
        <sz val="11"/>
        <rFont val="Calibri"/>
        <family val="2"/>
        <charset val="238"/>
        <scheme val="minor"/>
      </rPr>
      <t>2021, roč. 35, č. 2, s. 447-451. ISSN: 0888-8892.</t>
    </r>
  </si>
  <si>
    <r>
      <t xml:space="preserve">HORKÝ, P. – **GRABIC, R. – **GRABICOVÁ, K. – **BROOKS, B. – DOUDA, K. – SLAVÍK, O. – HUBENÁ, P. – **SANTOS, E. – **RANDÁK, T. Methamphetamine pollution elicits addiction in wild fish. </t>
    </r>
    <r>
      <rPr>
        <i/>
        <sz val="11"/>
        <rFont val="Calibri"/>
        <family val="2"/>
        <charset val="238"/>
        <scheme val="minor"/>
      </rPr>
      <t xml:space="preserve">JOURNAL OF EXPERIMENTAL BIOLOGY, </t>
    </r>
    <r>
      <rPr>
        <sz val="11"/>
        <rFont val="Calibri"/>
        <family val="2"/>
        <charset val="238"/>
        <scheme val="minor"/>
      </rPr>
      <t>2021, roč. 224, č. 13, s. 0-0. ISSN: 0022-0949.</t>
    </r>
  </si>
  <si>
    <r>
      <t xml:space="preserve">**PETRUŽELA, J. – **RIBAS, A. – BELLOCQ, J. Mitogenomics and Evolutionary History of Rodent Whipworms (Trichuris spp.) Originating from Three Biogeographic Regions. </t>
    </r>
    <r>
      <rPr>
        <i/>
        <sz val="11"/>
        <rFont val="Calibri"/>
        <family val="2"/>
        <charset val="238"/>
        <scheme val="minor"/>
      </rPr>
      <t xml:space="preserve">Life-Basel, </t>
    </r>
    <r>
      <rPr>
        <sz val="11"/>
        <rFont val="Calibri"/>
        <family val="2"/>
        <charset val="238"/>
        <scheme val="minor"/>
      </rPr>
      <t>2021, roč. 11, č. 6, s. 0-0. ISSN: 2075-1729.</t>
    </r>
  </si>
  <si>
    <r>
      <t xml:space="preserve">**OROSOVA, M. – **MARKOVA, A. – **PROVAZNIKOVA, I. – **OROS, M. – **RADACOVSKA, A. – ČADKOVÁ, Z. – **MAREC, F. Molecular cytogenetic analysis of a triploid population of the human broad tapeworm, Dibothriocephalus latus (Diphyllobothriidea). </t>
    </r>
    <r>
      <rPr>
        <i/>
        <sz val="11"/>
        <rFont val="Calibri"/>
        <family val="2"/>
        <charset val="238"/>
        <scheme val="minor"/>
      </rPr>
      <t xml:space="preserve">PARASITOLOGY, </t>
    </r>
    <r>
      <rPr>
        <sz val="11"/>
        <rFont val="Calibri"/>
        <family val="2"/>
        <charset val="238"/>
        <scheme val="minor"/>
      </rPr>
      <t>2021, roč. 148, č. 7, s. 787-797. ISSN: 0031-1820.</t>
    </r>
  </si>
  <si>
    <r>
      <t xml:space="preserve">**TEŠÍKOVÁ, J. – **KRÁSOVÁ, J. – BELLOCQ, J. Multiple Mammarenaviruses Circulating in Angolan Rodents. </t>
    </r>
    <r>
      <rPr>
        <i/>
        <sz val="11"/>
        <rFont val="Calibri"/>
        <family val="2"/>
        <charset val="238"/>
        <scheme val="minor"/>
      </rPr>
      <t xml:space="preserve">Viruses-Basel, </t>
    </r>
    <r>
      <rPr>
        <sz val="11"/>
        <rFont val="Calibri"/>
        <family val="2"/>
        <charset val="238"/>
        <scheme val="minor"/>
      </rPr>
      <t>2021, roč. 13, č. 6, s. 0-0. ISSN: 1999-4915.</t>
    </r>
  </si>
  <si>
    <r>
      <t xml:space="preserve">MAGDÁLEK, J. – **MAKOVICKÝ, P. – VADLEJCH, J. Nematode-induced pathological lesions and alterations of mucin pattern identified in abomasa of wild ruminants. </t>
    </r>
    <r>
      <rPr>
        <i/>
        <sz val="11"/>
        <rFont val="Calibri"/>
        <family val="2"/>
        <charset val="238"/>
        <scheme val="minor"/>
      </rPr>
      <t xml:space="preserve">International Journal for Parasitology: Parasites and Wildlife , </t>
    </r>
    <r>
      <rPr>
        <sz val="11"/>
        <rFont val="Calibri"/>
        <family val="2"/>
        <charset val="238"/>
        <scheme val="minor"/>
      </rPr>
      <t>2021, roč. 14, č. April 2021, s. 62-67. ISSN: 2213-2244.</t>
    </r>
  </si>
  <si>
    <r>
      <t xml:space="preserve">**FORNŮSKOVÁ, A. – **HIADLOVSKÁ, Z. – **MACHOLÁN, M. – **PIÁLEK, J. – BELLOCQ, J. New perspective on the geographic distribution and evolution of Lymphocytic Choriominingitis, Central Europe. </t>
    </r>
    <r>
      <rPr>
        <i/>
        <sz val="11"/>
        <rFont val="Calibri"/>
        <family val="2"/>
        <charset val="238"/>
        <scheme val="minor"/>
      </rPr>
      <t xml:space="preserve">EMERGING INFECTIOUS DISEASES, </t>
    </r>
    <r>
      <rPr>
        <sz val="11"/>
        <rFont val="Calibri"/>
        <family val="2"/>
        <charset val="238"/>
        <scheme val="minor"/>
      </rPr>
      <t>2021, roč. 27, č. 10, s. 2638-2647. ISSN: 1080-6040.</t>
    </r>
  </si>
  <si>
    <r>
      <t xml:space="preserve">VERMA, C. – KUMKAR, P. – **GOSAVI, S. – KALOUS, L. Nothing in excess is good: Double pelvic fin malformation in the wild-caught hill stream loach, Indoreonectes evezardi (Day, 1872) from biodiversity hotspot of India. </t>
    </r>
    <r>
      <rPr>
        <i/>
        <sz val="11"/>
        <rFont val="Calibri"/>
        <family val="2"/>
        <charset val="238"/>
        <scheme val="minor"/>
      </rPr>
      <t xml:space="preserve">Journal of Applied Ichthyology, </t>
    </r>
    <r>
      <rPr>
        <sz val="11"/>
        <rFont val="Calibri"/>
        <family val="2"/>
        <charset val="238"/>
        <scheme val="minor"/>
      </rPr>
      <t>2021, roč. 37, č. 2, s. 326-330. ISSN: 0175-8659.</t>
    </r>
  </si>
  <si>
    <r>
      <t xml:space="preserve">**VANMECHELEN, B. – **ZISI, Z. – **GRYSEELS, S. – BELLOCQ, J. – **VRANCKEN, B. – **LEMEY, P. – **MAES, P. – **BLETSA, M. Phylogenomic Characterization of Lopma Virus and Praja Virus, Two Novel Rodent-Borne Arteriviruses. </t>
    </r>
    <r>
      <rPr>
        <i/>
        <sz val="11"/>
        <rFont val="Calibri"/>
        <family val="2"/>
        <charset val="238"/>
        <scheme val="minor"/>
      </rPr>
      <t xml:space="preserve">Viruses-Basel, </t>
    </r>
    <r>
      <rPr>
        <sz val="11"/>
        <rFont val="Calibri"/>
        <family val="2"/>
        <charset val="238"/>
        <scheme val="minor"/>
      </rPr>
      <t>2021, roč. 13, č. 9, s. 0-0. ISSN: 1999-4915.</t>
    </r>
  </si>
  <si>
    <r>
      <t xml:space="preserve">HUBENÁ, P. – HORKÝ, P. – **GRABIC, R. – **GRABICOVÁ, K. – DOUDA, K. – SLAVÍK, O. – **RANDÁK, T. Prescribed aggression of fishes: Pharmaceuticals modify aggression in environmentally relevant concentrations. </t>
    </r>
    <r>
      <rPr>
        <i/>
        <sz val="11"/>
        <rFont val="Calibri"/>
        <family val="2"/>
        <charset val="238"/>
        <scheme val="minor"/>
      </rPr>
      <t xml:space="preserve">Ecotoxicology and Environmental Safety, </t>
    </r>
    <r>
      <rPr>
        <sz val="11"/>
        <rFont val="Calibri"/>
        <family val="2"/>
        <charset val="238"/>
        <scheme val="minor"/>
      </rPr>
      <t>2021, roč. 227, č. December 2021, s. 0-0. ISSN: 0147-6513.</t>
    </r>
  </si>
  <si>
    <r>
      <t xml:space="preserve">**MEHERETU, Y. – **GRANBERG, A. – **BERHANE, G. – **KHALIL, H. – **WESULA LWANDE, O. – **MITIKU, M. – **WELEGERIMA, K. – BELLOCQ, J. – **BRYJA, J. – **ABREHA, H. – **LEIRS, H. – **ECKE, F. – **EVANDER, M. Prevalence of Orthohantavirus-Reactive Antibodies in Humans and Peri-Domestic Rodents in Northern Ethiopia. </t>
    </r>
    <r>
      <rPr>
        <i/>
        <sz val="11"/>
        <rFont val="Calibri"/>
        <family val="2"/>
        <charset val="238"/>
        <scheme val="minor"/>
      </rPr>
      <t xml:space="preserve">Viruses-Basel, </t>
    </r>
    <r>
      <rPr>
        <sz val="11"/>
        <rFont val="Calibri"/>
        <family val="2"/>
        <charset val="238"/>
        <scheme val="minor"/>
      </rPr>
      <t>2021, roč. 13, č. 6, s. 0-0. ISSN: 1999-4915.</t>
    </r>
  </si>
  <si>
    <r>
      <t xml:space="preserve">AKMAL, S. – **SANTOSO, A. – **YONVITNER, Y. – **ERNIK, Y. - PATOKA, J. Redclaw crayfish (Cherax quadricarinatus): spatial distribution and dispersal pattern in Java, Indonesia. </t>
    </r>
    <r>
      <rPr>
        <i/>
        <sz val="11"/>
        <rFont val="Calibri"/>
        <family val="2"/>
        <charset val="238"/>
        <scheme val="minor"/>
      </rPr>
      <t xml:space="preserve">Knowledge and Management of Aquatic Ecosystems, </t>
    </r>
    <r>
      <rPr>
        <sz val="11"/>
        <rFont val="Calibri"/>
        <family val="2"/>
        <charset val="238"/>
        <scheme val="minor"/>
      </rPr>
      <t>2021, roč. 422, č. April 2021, s. 0-0. ISSN: 1961-9502.</t>
    </r>
  </si>
  <si>
    <r>
      <t xml:space="preserve">VADLEJCH, J. – KYRIÁNOVÁ, I. – **VÁRADY, M. – **CHARLIER, J. Resistance of strongylid nematodes to anthelmintic drugs and driving factors at Czech goat farms. </t>
    </r>
    <r>
      <rPr>
        <i/>
        <sz val="11"/>
        <rFont val="Calibri"/>
        <family val="2"/>
        <charset val="238"/>
        <scheme val="minor"/>
      </rPr>
      <t xml:space="preserve">BMC Veterinary Research, </t>
    </r>
    <r>
      <rPr>
        <sz val="11"/>
        <rFont val="Calibri"/>
        <family val="2"/>
        <charset val="238"/>
        <scheme val="minor"/>
      </rPr>
      <t>2021, roč. 17, č. 1, s. 0-0. ISSN: 1746-6148.</t>
    </r>
  </si>
  <si>
    <r>
      <t xml:space="preserve">MÁCA, O. – **GONZALEZ-SOLIS, D. Sarcocystis cristata sp. nov. (Apicomplexa, Sarcocystidae) in the imported great blue turaco Corythaeola cristata (Aves, Musophagidae). </t>
    </r>
    <r>
      <rPr>
        <i/>
        <sz val="11"/>
        <rFont val="Calibri"/>
        <family val="2"/>
        <charset val="238"/>
        <scheme val="minor"/>
      </rPr>
      <t xml:space="preserve">Parasites &amp; Vectors, </t>
    </r>
    <r>
      <rPr>
        <sz val="11"/>
        <rFont val="Calibri"/>
        <family val="2"/>
        <charset val="238"/>
        <scheme val="minor"/>
      </rPr>
      <t>2021, roč. 14, č. 1, s. 0-0. ISSN: 1756-3305.</t>
    </r>
  </si>
  <si>
    <r>
      <t xml:space="preserve">**ULRYCHOVÁ, L. – **OSTASOV, P. – **CHANOVA, M. – **MAREŠ, M. – **HORN, M. – DVOŘÁK, J. Spatial expression pattern of serine proteases in the blood fluke Schistosoma mansoni determined by fluorescence RNA in situ hybridization. </t>
    </r>
    <r>
      <rPr>
        <i/>
        <sz val="11"/>
        <rFont val="Calibri"/>
        <family val="2"/>
        <charset val="238"/>
        <scheme val="minor"/>
      </rPr>
      <t xml:space="preserve">Parasites &amp; Vectors, </t>
    </r>
    <r>
      <rPr>
        <sz val="11"/>
        <rFont val="Calibri"/>
        <family val="2"/>
        <charset val="238"/>
        <scheme val="minor"/>
      </rPr>
      <t>2021, roč. 14, č. 1, s. 0-0. ISSN: 1756-3305.</t>
    </r>
  </si>
  <si>
    <r>
      <t xml:space="preserve">**COPP, G. – **VILIZZI, L. – **WEI, H. – **LI, S. – **PIRIA, M. – **AL-FAISAL, A. – **ALMEIDA, D. – **ATIQUE, U. – **AL-WAZZAN, Z. – **BAKIU, R. – **BASIC, T. – **BUI, T. – **CANNING-CLODE, J. – **CASTRO, N. – **CHAICHANA, R. – **COKER, T. – **DASHINOV, D. – **EKMEKCI, F. – **EROS, T. – **FERINCZ, A. – **FERREIRA, T. – **GIANNETTO, D. – **GILLES, A. – **GLOWACKI, L. – **GOULLETQUER, P. – **INTERESOVA, E. – **IQBAL, S. – **JAKUBCINOVA, K. – **KANONGDATE, K. – **KIM, J. – KOPECKÝ, O. – **KOSTOV, V. – **KOUTSIKOS, N. – **KOZIC, S. – **KRISTAN, P. – **KURITA, Y. – **LEE, H. – **LEUVEN, R. – **LIPINSKAYA, T. – **LUKAS, J. – **MARCHINI, A. – **GONZALEZ MARTINEZ, A. – **MASSON, L. – **MEMEDEMIN, D. – **MOGHADDAS, S. – **MONTEIRO, J. – **MUMLADZE, L. – **NADDAFI, R. – **NAVODARU, I. – **OLSSON, K. – **ONIKURA, N. – **PAGANELLI, D. – **PAVIA, R. – **PERDIKARIS, C. – **PICKHOLTZ, R. – **PIETRASZEWSKI, D. – **POVZ, M. – **PREDA, C. – **RISTOVSKA, M. – **ROSIKOVA, K. – **SANTOS, J. – **SEMENCHENKO, V. – **SENANAN, W. – **SIMONOVIC, P. – **SMETI, E. – **STEVOVE, B. – **SVOLIKOVA, K. – **TA, K. – **TARKAN, A. – **TOP, N. – **TRICARICO, E. – **UZUNOVA, E. – **VARDAKAS, L. – **VERREYCKEN, H. – **ZIEBA, G. – **MENDOZA, R. Speaking their language - Development of a multilingual decision-support tool for communicating invasive species risks to decision makers and stakeholders. </t>
    </r>
    <r>
      <rPr>
        <i/>
        <sz val="11"/>
        <rFont val="Calibri"/>
        <family val="2"/>
        <charset val="238"/>
        <scheme val="minor"/>
      </rPr>
      <t xml:space="preserve">Environmental Modelling &amp; Software, </t>
    </r>
    <r>
      <rPr>
        <sz val="11"/>
        <rFont val="Calibri"/>
        <family val="2"/>
        <charset val="238"/>
        <scheme val="minor"/>
      </rPr>
      <t>2021, roč. 135, č. January 2021, s. 0-0. ISSN: 1364-8152.</t>
    </r>
  </si>
  <si>
    <r>
      <t xml:space="preserve">**KOUBA, A. – **LIPTÁK, B. – **KUBEC, J. – **BLÁHA, M. – **HAUBROCK, P. – **VESELÝ, L. – **OFICIALDEGUI, F. – **NIKSIRAT, H. – PATOKA, J. – **BURIC, M. Survival, Growth, and Reproduction: Comparison of Marbled Crayfish with Four Prominent Crayfish Invaders. </t>
    </r>
    <r>
      <rPr>
        <i/>
        <sz val="11"/>
        <rFont val="Calibri"/>
        <family val="2"/>
        <charset val="238"/>
        <scheme val="minor"/>
      </rPr>
      <t xml:space="preserve">Biology-Basel, </t>
    </r>
    <r>
      <rPr>
        <sz val="11"/>
        <rFont val="Calibri"/>
        <family val="2"/>
        <charset val="238"/>
        <scheme val="minor"/>
      </rPr>
      <t>2021, roč. 10, č. 5, s. 0-0. ISSN: 2079-7737.</t>
    </r>
  </si>
  <si>
    <r>
      <t xml:space="preserve">**KUČERÁKOVÁ, M. – **ROHLIČEK, J. – **VRATISLAV, S. – **NIKOLAYEV, D. – **LYCHAGINA, T. – **KALVODA, L. – DOUDA, K. Texture Study of Sinanodonta Woodiana Shells by X-Ray Diffraction. </t>
    </r>
    <r>
      <rPr>
        <i/>
        <sz val="11"/>
        <rFont val="Calibri"/>
        <family val="2"/>
        <charset val="238"/>
        <scheme val="minor"/>
      </rPr>
      <t xml:space="preserve">Journal of Surface Investigation-X-Ray Synchrotron and Neutron Techniques, </t>
    </r>
    <r>
      <rPr>
        <sz val="11"/>
        <rFont val="Calibri"/>
        <family val="2"/>
        <charset val="238"/>
        <scheme val="minor"/>
      </rPr>
      <t>2021, roč. 15, č. 3, s. 640-643. ISSN: 1027-4510.</t>
    </r>
  </si>
  <si>
    <r>
      <t xml:space="preserve">**LUCANAS, C. – **BLÁHA, M. – **RAHMADI, C. – PATOKA, J. The first Nocticola Bolivar 1892 (Blattodea: Nocticolidae) from New Guinea. </t>
    </r>
    <r>
      <rPr>
        <i/>
        <sz val="11"/>
        <rFont val="Calibri"/>
        <family val="2"/>
        <charset val="238"/>
        <scheme val="minor"/>
      </rPr>
      <t xml:space="preserve">Zootaxa, </t>
    </r>
    <r>
      <rPr>
        <sz val="11"/>
        <rFont val="Calibri"/>
        <family val="2"/>
        <charset val="238"/>
        <scheme val="minor"/>
      </rPr>
      <t>2021, roč. 5082, č. 3, s. 294-300. ISSN: 1175-5326.</t>
    </r>
  </si>
  <si>
    <r>
      <t xml:space="preserve">KULJANISHVILI, T. – **MUMLADZE, L. – **JAPOSHVILI, B. – **MUSTAFAYEV, N. – **IBRAHIMOV, S. – PATOKA, J. – **PIPOYAN, S. – KALOUS, L. The first unified inventory of non-native fishes of the South Caucasian countries, Armenia, Azerbaijan, and Georgia. </t>
    </r>
    <r>
      <rPr>
        <i/>
        <sz val="11"/>
        <rFont val="Calibri"/>
        <family val="2"/>
        <charset val="238"/>
        <scheme val="minor"/>
      </rPr>
      <t xml:space="preserve">Knowledge and Management of Aquatic Ecosystems, </t>
    </r>
    <r>
      <rPr>
        <sz val="11"/>
        <rFont val="Calibri"/>
        <family val="2"/>
        <charset val="238"/>
        <scheme val="minor"/>
      </rPr>
      <t>2021, roč. 422, č. August 2021, s. 0-0. ISSN: 1961-9502.</t>
    </r>
  </si>
  <si>
    <r>
      <t xml:space="preserve">**RESLOVÁ, N. – **ŠKORPÍKOVÁ, L. – KYRIÁNOVÁ, I. – VADLEJCH, J. – **HÖGLUND, J. – **SKUCE, P. – **KAŠNÝ, M. The identification and semi-quantitative assessment of gastrointestinal nematodes in faecal samples using multiplex real-time PCR assays. </t>
    </r>
    <r>
      <rPr>
        <i/>
        <sz val="11"/>
        <rFont val="Calibri"/>
        <family val="2"/>
        <charset val="238"/>
        <scheme val="minor"/>
      </rPr>
      <t xml:space="preserve">Parasites &amp; Vectors, </t>
    </r>
    <r>
      <rPr>
        <sz val="11"/>
        <rFont val="Calibri"/>
        <family val="2"/>
        <charset val="238"/>
        <scheme val="minor"/>
      </rPr>
      <t>2021, roč. 14, č. 1, s. 0-0. ISSN: 1756-3305.</t>
    </r>
  </si>
  <si>
    <r>
      <t xml:space="preserve">**HAUBROCK, P. – **OFICIALDEGUI, F. – **ZENG, Y. – PATOKA, J. – **YEO, D. – **KOUBA, A. The redclaw crayfish: A prominent aquaculture species with invasive potential in tropical and subtropical biodiversity hotspots. </t>
    </r>
    <r>
      <rPr>
        <i/>
        <sz val="11"/>
        <rFont val="Calibri"/>
        <family val="2"/>
        <charset val="238"/>
        <scheme val="minor"/>
      </rPr>
      <t xml:space="preserve">Reviews in Aquaculture, </t>
    </r>
    <r>
      <rPr>
        <sz val="11"/>
        <rFont val="Calibri"/>
        <family val="2"/>
        <charset val="238"/>
        <scheme val="minor"/>
      </rPr>
      <t>2021, roč. 13, č. 3, s. 1488-1530. ISSN: 1753-5123.</t>
    </r>
  </si>
  <si>
    <r>
      <t xml:space="preserve">**SOUSA, R. – **HALABOWSKI, D. – **LABECKA, A. – DOUDA, K. – **AKSENOVA, O. – **BESPALAYA, Y. – **BOLOTOV, I. – **GEIST, J. – **JONES, H. – **KONOPLEVA, E. – **KLUNZINGER, M. – **LASSO, C. – **LEWIN, I. – **LIU, X. – **LOPES-LIMA, M. – **MAGEROY, J. – **MLAMBO, M. – **NAKAMURA, K. – **NAKANO, M. – **OSTERLING, M. – **PFEIFFER, J. – **PRIE, V. – **PASCHOAL, L. – **RICCARDI, N. – **SANTOS, R. – **SHUMKA, S. – **SMITH, A. – **SON, M. – **TEIXEIRA, A. – **THIELEN, F. – **TORRES, S. – **VARANDAS, S. – **VIKHREV, I. – **WU, X. – **ZIERITZ, A. – **NOGUEIRA, J. The role of anthropogenic habitats in freshwater mussel conservation. </t>
    </r>
    <r>
      <rPr>
        <i/>
        <sz val="11"/>
        <rFont val="Calibri"/>
        <family val="2"/>
        <charset val="238"/>
        <scheme val="minor"/>
      </rPr>
      <t xml:space="preserve">GLOBAL CHANGE BIOLOGY, </t>
    </r>
    <r>
      <rPr>
        <sz val="11"/>
        <rFont val="Calibri"/>
        <family val="2"/>
        <charset val="238"/>
        <scheme val="minor"/>
      </rPr>
      <t>2021, roč. 27, č. 11, s. 2298-2314. ISSN: 1354-1013.</t>
    </r>
  </si>
  <si>
    <r>
      <t xml:space="preserve">**SANTOS, E. – HORKÝ, P. – **GRABICOVA, K. – HUBENÁ, P. – SLAVÍK, O. – **GRABIC, R. – DOUDA, K. – **RANDÁK, T. Traces of tramadol in water impact behaviour in a native European fish. </t>
    </r>
    <r>
      <rPr>
        <i/>
        <sz val="11"/>
        <rFont val="Calibri"/>
        <family val="2"/>
        <charset val="238"/>
        <scheme val="minor"/>
      </rPr>
      <t xml:space="preserve">Ecotoxicology and Environmental Safety, </t>
    </r>
    <r>
      <rPr>
        <sz val="11"/>
        <rFont val="Calibri"/>
        <family val="2"/>
        <charset val="238"/>
        <scheme val="minor"/>
      </rPr>
      <t>2021, roč. 212, č. April 2021, s. 0-0. ISSN: 0147-6513.</t>
    </r>
  </si>
  <si>
    <r>
      <t xml:space="preserve">ADÁMKOVÁ, J. – BENEDIKTOVÁ, K. – SVOBODA, J. – BARTOŠ, L. – VYNIKALOVÁ, L. – NOVÁKOVÁ, P. – HART, V. – PAINTER, M. – BURDA, H. Turning preference in dogs: north attrackt while south repels. </t>
    </r>
    <r>
      <rPr>
        <i/>
        <sz val="11"/>
        <rFont val="Calibri"/>
        <family val="2"/>
        <charset val="238"/>
        <scheme val="minor"/>
      </rPr>
      <t xml:space="preserve">PLoS One, </t>
    </r>
    <r>
      <rPr>
        <sz val="11"/>
        <rFont val="Calibri"/>
        <family val="2"/>
        <charset val="238"/>
        <scheme val="minor"/>
      </rPr>
      <t>2021, roč. 16, č. 1, s. 1-15. ISSN: 1932-6203.</t>
    </r>
  </si>
  <si>
    <r>
      <t xml:space="preserve">KUMKAR, P. – PISE, M. – **GORULE, P. – VERMA, C. – KALOUS, L. Two new species of the hillstream loach genus Indoreonectes from the northern Western Ghats of India (Teleostei: Nemacheilidae). </t>
    </r>
    <r>
      <rPr>
        <i/>
        <sz val="11"/>
        <rFont val="Calibri"/>
        <family val="2"/>
        <charset val="238"/>
        <scheme val="minor"/>
      </rPr>
      <t xml:space="preserve">Vertebrate Zoology, </t>
    </r>
    <r>
      <rPr>
        <sz val="11"/>
        <rFont val="Calibri"/>
        <family val="2"/>
        <charset val="238"/>
        <scheme val="minor"/>
      </rPr>
      <t>2021, roč. 71, č. August 2021, s. 517-533. ISSN: 1864-5755.</t>
    </r>
  </si>
  <si>
    <r>
      <t xml:space="preserve">SLAVÍK, O. – HORKÝ, P. Wild and farmed burbot Lota lota: differences in energy consumption and behavior during the spawning season. </t>
    </r>
    <r>
      <rPr>
        <i/>
        <sz val="11"/>
        <rFont val="Calibri"/>
        <family val="2"/>
        <charset val="238"/>
        <scheme val="minor"/>
      </rPr>
      <t xml:space="preserve">AQUACULTURE ENVIRONMENT INTERACTIONS, </t>
    </r>
    <r>
      <rPr>
        <sz val="11"/>
        <rFont val="Calibri"/>
        <family val="2"/>
        <charset val="238"/>
        <scheme val="minor"/>
      </rPr>
      <t>2021, roč. 13, č. 2021, s. 51-63. ISSN: 1869-215X.</t>
    </r>
  </si>
  <si>
    <r>
      <t xml:space="preserve">**JOHN, V. – **PAVLÍČKO, A. – VRABEC, V. – **RYBOVÁ, V. – **ANDRES, M. – **KONVIČKA, M. Cyclic abundance fluctuations in a completely isolated population of Euphydryas maturna. </t>
    </r>
    <r>
      <rPr>
        <i/>
        <sz val="11"/>
        <rFont val="Calibri"/>
        <family val="2"/>
        <charset val="238"/>
        <scheme val="minor"/>
      </rPr>
      <t xml:space="preserve">Nota Lepidopterologica, </t>
    </r>
    <r>
      <rPr>
        <sz val="11"/>
        <rFont val="Calibri"/>
        <family val="2"/>
        <charset val="238"/>
        <scheme val="minor"/>
      </rPr>
      <t>2021, roč. 44, č. October 2021, s. 213-222. ISSN: 0342-7536.</t>
    </r>
  </si>
  <si>
    <r>
      <t xml:space="preserve">PATOKA, J. – **PATOKOVÁ, B. Hitchhiking Exotic Clam: Dreissena polymorpha (Pallas, 1771) Transported via the Ornamental Plant Trade. </t>
    </r>
    <r>
      <rPr>
        <i/>
        <sz val="11"/>
        <rFont val="Calibri"/>
        <family val="2"/>
        <charset val="238"/>
        <scheme val="minor"/>
      </rPr>
      <t xml:space="preserve">Diversity-Basel, </t>
    </r>
    <r>
      <rPr>
        <sz val="11"/>
        <rFont val="Calibri"/>
        <family val="2"/>
        <charset val="238"/>
        <scheme val="minor"/>
      </rPr>
      <t>2021, roč. 13, č. 9, s. 0-0. ISSN: 1424-2818.</t>
    </r>
  </si>
  <si>
    <r>
      <t xml:space="preserve">**KUČERÁKOVÁ, M. – **ROHLÍČEK, J. – **VRATISLAV, S. – **JAROŠOVÁ, M. – **KALVODA, L. – **NIKOLAYEV, D. – **LYCHAGINA, T. – DOUDA, K. Texture of the Freshwater Shells from the Unionidae Family Collected in the Czech Republic Investigated by X-ray and Neutron Diffraction. </t>
    </r>
    <r>
      <rPr>
        <i/>
        <sz val="11"/>
        <rFont val="Calibri"/>
        <family val="2"/>
        <charset val="238"/>
        <scheme val="minor"/>
      </rPr>
      <t xml:space="preserve">Crystals, </t>
    </r>
    <r>
      <rPr>
        <sz val="11"/>
        <rFont val="Calibri"/>
        <family val="2"/>
        <charset val="238"/>
        <scheme val="minor"/>
      </rPr>
      <t>2021, roč. 11, č. 12, s. 0-0. ISSN: N.</t>
    </r>
  </si>
  <si>
    <r>
      <t xml:space="preserve">**ŠPALDOŇOVÁ, A. – **HAVELCOVÁ, M. – **LAPČÁK, L. – **MACHOVIČ, V. – TITĚRA, D. Analysis of beeswax adulteration with paraffinusing GC/MS, FTIR-ATR and Raman spectroscopy. </t>
    </r>
    <r>
      <rPr>
        <i/>
        <sz val="11"/>
        <rFont val="Calibri"/>
        <family val="2"/>
        <charset val="238"/>
        <scheme val="minor"/>
      </rPr>
      <t xml:space="preserve">JOURNAL OF APICULTURAL RESEARCH, </t>
    </r>
    <r>
      <rPr>
        <sz val="11"/>
        <rFont val="Calibri"/>
        <family val="2"/>
        <charset val="238"/>
        <scheme val="minor"/>
      </rPr>
      <t>2020, roč. 60, č. 1, s. 73-83. ISSN: 0021-8839.</t>
    </r>
  </si>
  <si>
    <r>
      <t xml:space="preserve">**MACKULL'AK, T. – **CVERENKÁROVÁ, K. – **VOJS STAŇOVÁ, A. – **FEHÉR, M. – **TAMÁŠ, M. – **BÚTOR ŠKULCOVÁ, A. – **GÁL, M. – **NAUMOWICZ, M. – ŠPALKOVÁ, V. – **BÍROŠOVÁ, L. Hospital Wastewater-Source of Specific Micropollutants, Antibiotic-Resistant Microorganisms, Viruses, and Their Elimination. </t>
    </r>
    <r>
      <rPr>
        <i/>
        <sz val="11"/>
        <rFont val="Calibri"/>
        <family val="2"/>
        <charset val="238"/>
        <scheme val="minor"/>
      </rPr>
      <t xml:space="preserve">Antibiotics-Basel, </t>
    </r>
    <r>
      <rPr>
        <sz val="11"/>
        <rFont val="Calibri"/>
        <family val="2"/>
        <charset val="238"/>
        <scheme val="minor"/>
      </rPr>
      <t>2021, roč. 10, č. 9, s. 1-14. ISSN: 2079-6382.</t>
    </r>
  </si>
  <si>
    <r>
      <t xml:space="preserve">**MACKUL’AK, T. – **GÁL, M. – ŠPALKOVÁ, V. – **FEHÉR, M. – **BRIESTENSKÁ, K. – **MIKUŠOVÁ, M. – **TOMČÍKOVÁ, K. – **TAMÁŠ, M. – **BUTOR ŠKULCOVÁ, A. Wastewater-Based Epidemiology as an Early Warning System for the Spreading of SARS-CoV-2 and Its Mutations in the Population. </t>
    </r>
    <r>
      <rPr>
        <i/>
        <sz val="11"/>
        <rFont val="Calibri"/>
        <family val="2"/>
        <charset val="238"/>
        <scheme val="minor"/>
      </rPr>
      <t xml:space="preserve">International Journal of Environmental Research and Public Health, </t>
    </r>
    <r>
      <rPr>
        <sz val="11"/>
        <rFont val="Calibri"/>
        <family val="2"/>
        <charset val="238"/>
        <scheme val="minor"/>
      </rPr>
      <t>2021, roč. 18, č. 11, s. 0-0. ISSN: 1660-4601.</t>
    </r>
  </si>
  <si>
    <r>
      <t xml:space="preserve">**BIMOVÁ, P. – **ROUBCOVÁ, P. – **KLOUDA, K. – **MATĚJOVÁ, L. – **VOJS STAŇOVÁ, A. – **GRABICOVÁ, K. – **GRABIC, R. – **MAJOVÁ, V. – **HÍVEŠ, J. – ŠPALKOVÁ, V. – **GEMEINER, P. – **CELEC, P. – **KONEČNÁ, B. – **BÍROŠOVÁ, L. – **KRAHULCOVÁ, M. – **MACKUˇLAK, T. Biochar - An efficient sorption material for the removal of pharmaceutically active compounds, DNA and RNA fragments from wastewater. </t>
    </r>
    <r>
      <rPr>
        <i/>
        <sz val="11"/>
        <rFont val="Calibri"/>
        <family val="2"/>
        <charset val="238"/>
        <scheme val="minor"/>
      </rPr>
      <t xml:space="preserve">JOURNAL OF ENVIRONMENTAL CHEMICAL ENGINEERING, </t>
    </r>
    <r>
      <rPr>
        <sz val="11"/>
        <rFont val="Calibri"/>
        <family val="2"/>
        <charset val="238"/>
        <scheme val="minor"/>
      </rPr>
      <t>2021, roč. 9, č. 4, s. 0-0. ISSN: 2213-3437.</t>
    </r>
  </si>
  <si>
    <r>
      <t xml:space="preserve">**BÚTOR ŠKULCOVÁ, A. – **TAMÁŠOVÁ, K. – **VOJS STAŇOVÁ, A. – **BÍROŠOVÁ, L. – **KRAHULCOVÁ, M. – **GÁL, M. – **KONEČNÁ, B. – **JANÍKOVÁ, M. – **CELEC, P. – **GRABICOVÁ, K. – **GRABIC, R. – **FILIP, J. – **BELIŠOVÁ, N. – **RYBA, J. – **KEREKEŠ, K. – ŠPALKOVÁ, V. – **HÍVEŠ, J. – **MACKUˇLAK, T. Effervescent ferrate(VI)-based tablets as an effective means for removal SARS-CoV-2 RNA, pharmaceuticals and resistant bacteria from wastewater. </t>
    </r>
    <r>
      <rPr>
        <i/>
        <sz val="11"/>
        <rFont val="Calibri"/>
        <family val="2"/>
        <charset val="238"/>
        <scheme val="minor"/>
      </rPr>
      <t xml:space="preserve">JOURNAL OF WATER PROCESS ENGINEERING, </t>
    </r>
    <r>
      <rPr>
        <sz val="11"/>
        <rFont val="Calibri"/>
        <family val="2"/>
        <charset val="238"/>
        <scheme val="minor"/>
      </rPr>
      <t>2021, roč. 43, č. Oct 2021, s. 0-0. ISSN: 2214-7144.</t>
    </r>
  </si>
  <si>
    <r>
      <t xml:space="preserve">HANČ, A. – HŘEBEČKOVÁ, T. – **GRASSEROVÁ, A. – **CAJTHAML, T. Conversion of spent coffee grounds into vermicompost. </t>
    </r>
    <r>
      <rPr>
        <i/>
        <sz val="11"/>
        <rFont val="Calibri"/>
        <family val="2"/>
        <charset val="238"/>
        <scheme val="minor"/>
      </rPr>
      <t xml:space="preserve">BIORESOURCE TECHNOLOGY, </t>
    </r>
    <r>
      <rPr>
        <sz val="11"/>
        <rFont val="Calibri"/>
        <family val="2"/>
        <charset val="238"/>
        <scheme val="minor"/>
      </rPr>
      <t>2021, roč. 341, č. dec, s. 1-9. ISSN: 0960-8524.</t>
    </r>
  </si>
  <si>
    <r>
      <t xml:space="preserve">**ZENG, L. – **SU, Y. – STEJSKAL, V. – **OPIT, G. – **AULICKÝ, R. – **LI, Z. Primers and visualization of LAMP: A rapid molecular identification method for Liposcelis entomophila (Enderlein) (Psocodea: Liposcelididae). </t>
    </r>
    <r>
      <rPr>
        <i/>
        <sz val="11"/>
        <rFont val="Calibri"/>
        <family val="2"/>
        <charset val="238"/>
        <scheme val="minor"/>
      </rPr>
      <t xml:space="preserve">JOURNAL OF STORED PRODUCTS RESEARCH, </t>
    </r>
    <r>
      <rPr>
        <sz val="11"/>
        <rFont val="Calibri"/>
        <family val="2"/>
        <charset val="238"/>
        <scheme val="minor"/>
      </rPr>
      <t>2021, roč. 93, č. sep, s. 0-0. ISSN: 0022-474X.</t>
    </r>
  </si>
  <si>
    <r>
      <t xml:space="preserve">**LOUČKA, R. – **JANČÍK, F. – **TAKAHASHI, J. – **JAMBOR, V. – **BARTOŇ, L. – HOMOLKA, P. – **KNÍŽKOVÁ, I. – **KOUKOLOVÁ, V. – **KUBELKOVÁ, P. – **KUNC, P. – **TYROLOVÁ, Y. – **VÝBORNÁ, A. Effect of ruminal mechanical stimulating brushes on the performance of lactating Holstein dairy cows. </t>
    </r>
    <r>
      <rPr>
        <i/>
        <sz val="11"/>
        <rFont val="Calibri"/>
        <family val="2"/>
        <charset val="238"/>
        <scheme val="minor"/>
      </rPr>
      <t xml:space="preserve">Mljekarstvo, </t>
    </r>
    <r>
      <rPr>
        <sz val="11"/>
        <rFont val="Calibri"/>
        <family val="2"/>
        <charset val="238"/>
        <scheme val="minor"/>
      </rPr>
      <t>2021, roč. 71, č. 2, s. 132-140. ISSN: 0026-704X.</t>
    </r>
  </si>
  <si>
    <r>
      <t xml:space="preserve">**DVORAKOVA, M. – PUMPROVÁ, K. – **ŽANETA, A. – **REZEK, J. – **HAISEL, D. – **EKRT, L. – **VANEK, T. – **LANGHANSOVA, L.  Nutritional and Antioxidant Potential of Fiddleheads from European Ferns . </t>
    </r>
    <r>
      <rPr>
        <i/>
        <sz val="11"/>
        <rFont val="Calibri"/>
        <family val="2"/>
        <charset val="238"/>
        <scheme val="minor"/>
      </rPr>
      <t xml:space="preserve">Foods, </t>
    </r>
    <r>
      <rPr>
        <sz val="11"/>
        <rFont val="Calibri"/>
        <family val="2"/>
        <charset val="238"/>
        <scheme val="minor"/>
      </rPr>
      <t>2021, roč. 10, č. 2, s. 0-0. ISSN: 2304-8158.</t>
    </r>
  </si>
  <si>
    <r>
      <t xml:space="preserve">**SILVA-CASTRO, G. – **RODRÍGUEZ-CALVO, A. – ROBLEDO MAHON, T. – **ARANDA, E. – **GONZÁLEZ-LÓPEZ, J. – **CALVO, C. Design of bio-absorbent systems for the removal of hydrocarbons from industrial wastewater: pilot-plant scale. </t>
    </r>
    <r>
      <rPr>
        <i/>
        <sz val="11"/>
        <rFont val="Calibri"/>
        <family val="2"/>
        <charset val="238"/>
        <scheme val="minor"/>
      </rPr>
      <t xml:space="preserve">Toxics, </t>
    </r>
    <r>
      <rPr>
        <sz val="11"/>
        <rFont val="Calibri"/>
        <family val="2"/>
        <charset val="238"/>
        <scheme val="minor"/>
      </rPr>
      <t>2021, roč. 9, č. 7, s. 1-16. ISSN: 2305-6304.</t>
    </r>
  </si>
  <si>
    <r>
      <t xml:space="preserve">**BARTON, L. – **BURES, D. – **REHAK, D. – **KOTT, T. – MAKOVICKÝ, P. Tissue-specific fatty acid composition, cellularity, and gene expression in diverse cattle breeds. </t>
    </r>
    <r>
      <rPr>
        <i/>
        <sz val="11"/>
        <rFont val="Calibri"/>
        <family val="2"/>
        <charset val="238"/>
        <scheme val="minor"/>
      </rPr>
      <t xml:space="preserve">Animal, </t>
    </r>
    <r>
      <rPr>
        <sz val="11"/>
        <rFont val="Calibri"/>
        <family val="2"/>
        <charset val="238"/>
        <scheme val="minor"/>
      </rPr>
      <t>2021, roč. 15, č. 1, s. 0-0. ISSN: 1751-7311.</t>
    </r>
  </si>
  <si>
    <t>**ZEKA,D. - SEDLÁK,P. - SEDLÁKOVÁ, V. - VEJL,P.-**FETAHU,S.-**RUSINOVCI, I.-*ALIU,S. Study of correlation among ploidy level and steroid glycoalkaloids content in resistance in cultivated and uncultivated potato species from an in vitro genebank. Agronomy Research, 2020, roč. 18., č. 2</t>
  </si>
  <si>
    <t>Jsc</t>
  </si>
  <si>
    <r>
      <t xml:space="preserve">CODL, R. – DUCHÁČEK, J. – PYTLÍK, J. – VACEK, M. – VRHEL, M. Using changes in eating and rumination time to indicate the onset of parturition or changes in the health status of dairy cows. </t>
    </r>
    <r>
      <rPr>
        <i/>
        <sz val="11"/>
        <rFont val="Calibri"/>
        <family val="2"/>
        <charset val="238"/>
        <scheme val="minor"/>
      </rPr>
      <t xml:space="preserve">Acta Universitatis Agriculturae et Silviculturae Mendelianae Brunensis, </t>
    </r>
    <r>
      <rPr>
        <sz val="11"/>
        <rFont val="Calibri"/>
        <family val="2"/>
        <charset val="238"/>
        <scheme val="minor"/>
      </rPr>
      <t>2021, roč. 69, č. 5, s. 555-561. ISSN: 1211-8516.</t>
    </r>
  </si>
  <si>
    <r>
      <t xml:space="preserve">**ADÁMEK, M. – **ADÁMKOVÁ, A. – KOUŘIMSKÁ, L. – **MLČEK, J. – **VOJÁČKOVÁ, K. – **ORSAVOVÁ, J. – **BUČKOVÁ, M. – FAMĚRA, O. – **BÚRAN, M. Sensory evaluation and acceptance of food made of edible insects. </t>
    </r>
    <r>
      <rPr>
        <i/>
        <sz val="11"/>
        <rFont val="Calibri"/>
        <family val="2"/>
        <charset val="238"/>
        <scheme val="minor"/>
      </rPr>
      <t xml:space="preserve">Potravinárstvo, </t>
    </r>
    <r>
      <rPr>
        <sz val="11"/>
        <rFont val="Calibri"/>
        <family val="2"/>
        <charset val="238"/>
        <scheme val="minor"/>
      </rPr>
      <t>2020, roč. 14, č. 2020, s. 921-928. ISSN: 1337-0960.</t>
    </r>
  </si>
  <si>
    <t>JSc</t>
  </si>
  <si>
    <r>
      <t xml:space="preserve">**ADÁMEK, M. – **MLČEK, J. – **ADÁMKOVÁ, A. – **MIŠUREC, V. – **ORSAVOVÁ, J. – **BUČKOVÁ, M. – **BÚRAN, M. – **PLÁŠKOVÁ, A. – KOUŘIMSKÁ, L. Basil – a comparison of the total phenolic content and antioxidant activity in selected cultivars. </t>
    </r>
    <r>
      <rPr>
        <i/>
        <sz val="11"/>
        <rFont val="Calibri"/>
        <family val="2"/>
        <charset val="238"/>
        <scheme val="minor"/>
      </rPr>
      <t xml:space="preserve">Potravinárstvo, </t>
    </r>
    <r>
      <rPr>
        <sz val="11"/>
        <rFont val="Calibri"/>
        <family val="2"/>
        <charset val="238"/>
        <scheme val="minor"/>
      </rPr>
      <t>2021, roč. 15, č. 2021, s. 445-452. ISSN: 1337-0960.</t>
    </r>
  </si>
  <si>
    <r>
      <t xml:space="preserve">JOHN, K. – **ISONG, I. – KEBONYE, N. – AGYEMAN, P. – **AYITO, E. – AHADO, S. Soil organic carbon prediction with terrain derivatives using geostatistics and sequential Gaussian simulation. </t>
    </r>
    <r>
      <rPr>
        <i/>
        <sz val="11"/>
        <rFont val="Calibri"/>
        <family val="2"/>
        <charset val="238"/>
        <scheme val="minor"/>
      </rPr>
      <t xml:space="preserve">Journal of the Saudi Society of Agricultural Sciences, </t>
    </r>
    <r>
      <rPr>
        <sz val="11"/>
        <rFont val="Calibri"/>
        <family val="2"/>
        <charset val="238"/>
        <scheme val="minor"/>
      </rPr>
      <t>2021, roč. 20, č. , s. 379-389. ISSN: 1658-077X.</t>
    </r>
  </si>
  <si>
    <r>
      <t xml:space="preserve">**SIBIAK, R. – **BRYL, R. – **STEFAŃSKA, K. – **CHERMUŁA, B. – **PIEŃKOWSKI, W. – JEŠETA, M. – **PAWELCZYK, L. – **MOZDZIAK, P. – **SPACZYŃSKI, R. – **KEMPISTY, B. Expression of the apoptosis regulatory gene family in the long-term in vitro cultured human cumulus cells. </t>
    </r>
    <r>
      <rPr>
        <i/>
        <sz val="11"/>
        <rFont val="Calibri"/>
        <family val="2"/>
        <charset val="238"/>
        <scheme val="minor"/>
      </rPr>
      <t xml:space="preserve">Medical Journal of Cell Biology, </t>
    </r>
    <r>
      <rPr>
        <sz val="11"/>
        <rFont val="Calibri"/>
        <family val="2"/>
        <charset val="238"/>
        <scheme val="minor"/>
      </rPr>
      <t>2021, roč. 9, č. 1, s. 8-13. ISSN: 2544-3577.</t>
    </r>
  </si>
  <si>
    <r>
      <t xml:space="preserve">**SZUBARGA, A. – **KAMIŃSKA, M. – **KOTLARZ, W. – **MALEWSKI, S. – **ZAWADA, W. – **KUCZMA, M. – JEŠETA, M. – **ANTOSIK, P. Human stem cells – sources, sourcing and in vitro methods. </t>
    </r>
    <r>
      <rPr>
        <i/>
        <sz val="11"/>
        <rFont val="Calibri"/>
        <family val="2"/>
        <charset val="238"/>
        <scheme val="minor"/>
      </rPr>
      <t xml:space="preserve">Medical Journal of Cell Biology, </t>
    </r>
    <r>
      <rPr>
        <sz val="11"/>
        <rFont val="Calibri"/>
        <family val="2"/>
        <charset val="238"/>
        <scheme val="minor"/>
      </rPr>
      <t>2021, roč. 9, č. 2, s. 73-85. ISSN: 2544-3577.</t>
    </r>
  </si>
  <si>
    <r>
      <t xml:space="preserve">**SIBIAK, R. – **STEFAŃSKA, K. – **RATAJCZAK, K. – **BUKOWSKA, D. – **ANTOSIK, P. – **MOZDZIAK, P. – JEŠETA, M. Recent findings on perinatal mesenchymal stem cells – their possible application in current advanced medicine. </t>
    </r>
    <r>
      <rPr>
        <i/>
        <sz val="11"/>
        <rFont val="Calibri"/>
        <family val="2"/>
        <charset val="238"/>
        <scheme val="minor"/>
      </rPr>
      <t xml:space="preserve">Medical Journal of Cell Biology, </t>
    </r>
    <r>
      <rPr>
        <sz val="11"/>
        <rFont val="Calibri"/>
        <family val="2"/>
        <charset val="238"/>
        <scheme val="minor"/>
      </rPr>
      <t>2021, roč. 9, č. 2, s. 48-55. ISSN: 2544-3577.</t>
    </r>
  </si>
  <si>
    <t>JAYALATH ABEYAWARDANA MUDIYANSELAGE, O. – VIEHMANNOVÁ, I. – KOUDELA, M.The Effect of Trifluralin on Post-in vitro Morphogenesis of Five Genotypes of Head Cabbage (Brassica oleraceae var. capitata). 2021, Journal of Horticultural Research 2021, vol. 29(1): 47–54 .</t>
  </si>
  <si>
    <r>
      <t xml:space="preserve">JAKUBCOVÁ, E. – **HORVÁTHOVÁ, E. Costs and benefits of green tramway tracks. </t>
    </r>
    <r>
      <rPr>
        <i/>
        <sz val="11"/>
        <rFont val="Calibri"/>
        <family val="2"/>
        <charset val="238"/>
        <scheme val="minor"/>
      </rPr>
      <t xml:space="preserve">Scientia Agriculturae Bohemica, </t>
    </r>
    <r>
      <rPr>
        <sz val="11"/>
        <rFont val="Calibri"/>
        <family val="2"/>
        <charset val="238"/>
        <scheme val="minor"/>
      </rPr>
      <t>2020, roč. 51, č. 4, s. 99-106. ISSN: 1211-3174.</t>
    </r>
  </si>
  <si>
    <t>KZKA</t>
  </si>
  <si>
    <r>
      <t xml:space="preserve">KRÁL, M. – DVOŘÁK, P. Jarní aplikace kompostu a zlepšení vláhových podmínek u brambor. </t>
    </r>
    <r>
      <rPr>
        <i/>
        <sz val="11"/>
        <rFont val="Calibri"/>
        <family val="2"/>
        <charset val="238"/>
        <scheme val="minor"/>
      </rPr>
      <t xml:space="preserve">Úroda, </t>
    </r>
    <r>
      <rPr>
        <sz val="11"/>
        <rFont val="Calibri"/>
        <family val="2"/>
        <charset val="238"/>
        <scheme val="minor"/>
      </rPr>
      <t>2021, roč. 69, č. 8, s. 82-84. ISSN: 0139-6013.</t>
    </r>
  </si>
  <si>
    <t>Jrec</t>
  </si>
  <si>
    <r>
      <t xml:space="preserve">BEČKA, D. – **HONSOVÁ, H. – BEČKOVÁ, L. – CIHLÁŘ, P. Možnosti zlepšení polní vzcházivosti a výnosu řepky ošetřením osiva. </t>
    </r>
    <r>
      <rPr>
        <i/>
        <sz val="11"/>
        <rFont val="Calibri"/>
        <family val="2"/>
        <charset val="238"/>
        <scheme val="minor"/>
      </rPr>
      <t xml:space="preserve">Úroda, </t>
    </r>
    <r>
      <rPr>
        <sz val="11"/>
        <rFont val="Calibri"/>
        <family val="2"/>
        <charset val="238"/>
        <scheme val="minor"/>
      </rPr>
      <t>2021, roč. 69, č. 4, s. 46-50. ISSN: 0139-6013.</t>
    </r>
  </si>
  <si>
    <r>
      <t xml:space="preserve">KOŠNAROVÁ, P. – ŠUK, J. – HAMOUZOVÁ, K. – MIKULKA, J. – SOUKUP, J. První případy herbicidní rezistence u heřmánkovce nevonného v ČR. </t>
    </r>
    <r>
      <rPr>
        <i/>
        <sz val="11"/>
        <rFont val="Calibri"/>
        <family val="2"/>
        <charset val="238"/>
        <scheme val="minor"/>
      </rPr>
      <t xml:space="preserve">Úroda, </t>
    </r>
    <r>
      <rPr>
        <sz val="11"/>
        <rFont val="Calibri"/>
        <family val="2"/>
        <charset val="238"/>
        <scheme val="minor"/>
      </rPr>
      <t>2021, roč. 69, č. 4, s. 82-86. ISSN: 0139-6013.</t>
    </r>
  </si>
  <si>
    <r>
      <t xml:space="preserve">ŠVEHLA, P. – MÍCHAL, P. – **BENÁKOVÁ, A. – VARGAS CÁCERES, L. – **PROCHÁZKA, I. – **ROSENBERG, T. – HUMPÁL, F. – BLABOLIL, J. – KLIMUŠKIN, Š. – TLUSTOŠ, P. Zpracování fugátu nitrifikací a následným tepelným zahuštěním jako cesta vedoucí k lepšímu využití fermentačního zbytku produkovaného v rámci provozu zemědělských bioplynových stanic. </t>
    </r>
    <r>
      <rPr>
        <i/>
        <sz val="11"/>
        <rFont val="Calibri"/>
        <family val="2"/>
        <charset val="238"/>
        <scheme val="minor"/>
      </rPr>
      <t xml:space="preserve">Vodní hospodářství, </t>
    </r>
    <r>
      <rPr>
        <sz val="11"/>
        <rFont val="Calibri"/>
        <family val="2"/>
        <charset val="238"/>
        <scheme val="minor"/>
      </rPr>
      <t>2021, roč. 71, č. 4, s. 2-8. ISSN: 1211-0760.</t>
    </r>
  </si>
  <si>
    <r>
      <t xml:space="preserve">ŠTĚRBA, K. Vliv výroby a skladování na senzorickou stabilitu piva. </t>
    </r>
    <r>
      <rPr>
        <i/>
        <sz val="11"/>
        <rFont val="Calibri"/>
        <family val="2"/>
        <charset val="238"/>
        <scheme val="minor"/>
      </rPr>
      <t xml:space="preserve">Kvasný, </t>
    </r>
    <r>
      <rPr>
        <sz val="11"/>
        <rFont val="Calibri"/>
        <family val="2"/>
        <charset val="238"/>
        <scheme val="minor"/>
      </rPr>
      <t>2021, roč. 3, č. 2, s. 26-31. ISSN: 2571-3868.</t>
    </r>
  </si>
  <si>
    <r>
      <t xml:space="preserve">VALENTA, J. Certifikované hovězí Kobe od plemene wagyu z oblasti Tajima. </t>
    </r>
    <r>
      <rPr>
        <i/>
        <sz val="11"/>
        <rFont val="Calibri"/>
        <family val="2"/>
        <charset val="238"/>
        <scheme val="minor"/>
      </rPr>
      <t xml:space="preserve">Náš chov, </t>
    </r>
    <r>
      <rPr>
        <sz val="11"/>
        <rFont val="Calibri"/>
        <family val="2"/>
        <charset val="238"/>
        <scheme val="minor"/>
      </rPr>
      <t>2021, roč. 81, č. 3, s. 17-21. ISSN: 0027-8068.</t>
    </r>
  </si>
  <si>
    <r>
      <t xml:space="preserve">DUCHÁČEK, J. – GAŠPARÍK, M. – CODL, R. – PYTLÍK, J. – STÁDNÍK, L. Inovace ve zpracování siláže může mít vliv na mléčnou produkci. </t>
    </r>
    <r>
      <rPr>
        <i/>
        <sz val="11"/>
        <rFont val="Calibri"/>
        <family val="2"/>
        <charset val="238"/>
        <scheme val="minor"/>
      </rPr>
      <t xml:space="preserve">Náš chov, </t>
    </r>
    <r>
      <rPr>
        <sz val="11"/>
        <rFont val="Calibri"/>
        <family val="2"/>
        <charset val="238"/>
        <scheme val="minor"/>
      </rPr>
      <t>2021, roč. 81, č. 8, s. 24-25. ISSN: 0027-8068.</t>
    </r>
  </si>
  <si>
    <r>
      <t xml:space="preserve">VRHEL, M. – DUCHÁČEK, J. – VACEK, M. – CODL, R. – PYTLÍK, J. Nezapomínejme na perzistenci laktace. </t>
    </r>
    <r>
      <rPr>
        <i/>
        <sz val="11"/>
        <rFont val="Calibri"/>
        <family val="2"/>
        <charset val="238"/>
        <scheme val="minor"/>
      </rPr>
      <t xml:space="preserve">Náš chov, </t>
    </r>
    <r>
      <rPr>
        <sz val="11"/>
        <rFont val="Calibri"/>
        <family val="2"/>
        <charset val="238"/>
        <scheme val="minor"/>
      </rPr>
      <t>2021, roč. 81, č. 9, s. 46-47. ISSN: 0027-8068.</t>
    </r>
  </si>
  <si>
    <r>
      <t xml:space="preserve">RYSOVÁ, L. – LEGAROVÁ, V. – GAŠPARÍK, M. – DUCHÁČEK, J. – PYTLÍK, J. – CODL, R. – STÁDNÍK, L. Změny v systému zasušování dojnice. </t>
    </r>
    <r>
      <rPr>
        <i/>
        <sz val="11"/>
        <rFont val="Calibri"/>
        <family val="2"/>
        <charset val="238"/>
        <scheme val="minor"/>
      </rPr>
      <t xml:space="preserve">Náš chov, </t>
    </r>
    <r>
      <rPr>
        <sz val="11"/>
        <rFont val="Calibri"/>
        <family val="2"/>
        <charset val="238"/>
        <scheme val="minor"/>
      </rPr>
      <t>2021, roč. 81, č. 7, s. 39-42. ISSN: 0027-8068.</t>
    </r>
  </si>
  <si>
    <r>
      <t xml:space="preserve">ŠEBOVÁ, A. – RYSOVÁ, L. – LEGAROVÁ, V. Co jste o buvolím mléku nevěděli. </t>
    </r>
    <r>
      <rPr>
        <i/>
        <sz val="11"/>
        <rFont val="Calibri"/>
        <family val="2"/>
        <charset val="238"/>
        <scheme val="minor"/>
      </rPr>
      <t xml:space="preserve">Náš chov, </t>
    </r>
    <r>
      <rPr>
        <sz val="11"/>
        <rFont val="Calibri"/>
        <family val="2"/>
        <charset val="238"/>
        <scheme val="minor"/>
      </rPr>
      <t>2021, roč. 62021, č. 6, s. 20-22. ISSN: 0027-8068.</t>
    </r>
  </si>
  <si>
    <r>
      <t xml:space="preserve">LIŠKA, M. – RYSOVÁ, L. – LEGAROVÁ, V. Mýty a fakta o mléku. </t>
    </r>
    <r>
      <rPr>
        <i/>
        <sz val="11"/>
        <rFont val="Calibri"/>
        <family val="2"/>
        <charset val="238"/>
        <scheme val="minor"/>
      </rPr>
      <t xml:space="preserve">Náš chov, </t>
    </r>
    <r>
      <rPr>
        <sz val="11"/>
        <rFont val="Calibri"/>
        <family val="2"/>
        <charset val="238"/>
        <scheme val="minor"/>
      </rPr>
      <t>2021, roč. 2 2021, č. 2, s. 39-41. ISSN: 0027-8068.</t>
    </r>
  </si>
  <si>
    <r>
      <t xml:space="preserve">**HANUŠ, O. – **ŘÍHA, J. – **NEJESCHLEBOVÁ, H. – RYSOVÁ, L. – LEGAROVÁ, V. – **TICHOVSKÝ, P. – **KOPECKÝ, J. – **JEDELSKÁ, R. Změny technologických vlastností mléka a jeho IR spekter při významné redukci počtu somatických buněk. </t>
    </r>
    <r>
      <rPr>
        <i/>
        <sz val="11"/>
        <rFont val="Calibri"/>
        <family val="2"/>
        <charset val="238"/>
        <scheme val="minor"/>
      </rPr>
      <t xml:space="preserve">Mlékařské listy - Zpravodaj, </t>
    </r>
    <r>
      <rPr>
        <sz val="11"/>
        <rFont val="Calibri"/>
        <family val="2"/>
        <charset val="238"/>
        <scheme val="minor"/>
      </rPr>
      <t>2021, roč. 32, č. 6, s. 15-23. ISSN: 1212-950X.</t>
    </r>
  </si>
  <si>
    <r>
      <t>BUREŠ, D. – FOŘTOVÁ, J. – **LEBEDOVÁ, N. – **BARTOŇ, L. Existují rozdíly ve vnímání organoleptických vlastností hovězího masa s různým obsahem tuku mezi českými a španělskými konzumenty?.</t>
    </r>
    <r>
      <rPr>
        <i/>
        <sz val="11"/>
        <rFont val="Calibri"/>
        <family val="2"/>
        <charset val="238"/>
        <scheme val="minor"/>
      </rPr>
      <t xml:space="preserve">Maso, </t>
    </r>
    <r>
      <rPr>
        <sz val="11"/>
        <rFont val="Calibri"/>
        <family val="2"/>
        <charset val="238"/>
        <scheme val="minor"/>
      </rPr>
      <t>2021, roč. 32, č. 3, s. 39-42. ISSN: N.</t>
    </r>
  </si>
  <si>
    <r>
      <t xml:space="preserve">BUREŠ, D. – NEEDHAM, T. – **BARTOŇ, L. – **LEBEDOVÁ, N. – KOTRBA, R. Možnosti zvyšování kvality masa antilopy losí z farmového chovu. </t>
    </r>
    <r>
      <rPr>
        <i/>
        <sz val="11"/>
        <rFont val="Calibri"/>
        <family val="2"/>
        <charset val="238"/>
        <scheme val="minor"/>
      </rPr>
      <t xml:space="preserve">Maso, </t>
    </r>
    <r>
      <rPr>
        <sz val="11"/>
        <rFont val="Calibri"/>
        <family val="2"/>
        <charset val="238"/>
        <scheme val="minor"/>
      </rPr>
      <t>2021, roč. 32, č. 6, s. 18-24. ISSN: N.</t>
    </r>
  </si>
  <si>
    <r>
      <t xml:space="preserve">KOUŘIMSKÁ, L. Nová legislativa ohledně hmyzu jako krmiva a potraviny. </t>
    </r>
    <r>
      <rPr>
        <i/>
        <sz val="11"/>
        <rFont val="Calibri"/>
        <family val="2"/>
        <charset val="238"/>
        <scheme val="minor"/>
      </rPr>
      <t xml:space="preserve">Výživa a potraviny, </t>
    </r>
    <r>
      <rPr>
        <sz val="11"/>
        <rFont val="Calibri"/>
        <family val="2"/>
        <charset val="238"/>
        <scheme val="minor"/>
      </rPr>
      <t>2021, roč. 76, č. 6, s. 167-168. ISSN: 1211-846X.</t>
    </r>
  </si>
  <si>
    <r>
      <t xml:space="preserve">VLKOVÁ, E. – NEUŽIL BUNEŠOVÁ, V. – KILLER, J. Probiotika, prebiotika, postbiotika a jiná -biotika. </t>
    </r>
    <r>
      <rPr>
        <i/>
        <sz val="11"/>
        <rFont val="Calibri"/>
        <family val="2"/>
        <charset val="238"/>
        <scheme val="minor"/>
      </rPr>
      <t xml:space="preserve">Výživa a potraviny, </t>
    </r>
    <r>
      <rPr>
        <sz val="11"/>
        <rFont val="Calibri"/>
        <family val="2"/>
        <charset val="238"/>
        <scheme val="minor"/>
      </rPr>
      <t>2021, roč. 3, č. , s. 76-79. ISSN: 1211-846X.</t>
    </r>
  </si>
  <si>
    <r>
      <t xml:space="preserve">**REJCHRTOVÁ, L. – SABOLOVÁ, M. Tradiční čínská kuchyně a její modifikace ve světě. </t>
    </r>
    <r>
      <rPr>
        <i/>
        <sz val="11"/>
        <rFont val="Calibri"/>
        <family val="2"/>
        <charset val="238"/>
        <scheme val="minor"/>
      </rPr>
      <t xml:space="preserve">Výživa a potraviny, </t>
    </r>
    <r>
      <rPr>
        <sz val="11"/>
        <rFont val="Calibri"/>
        <family val="2"/>
        <charset val="238"/>
        <scheme val="minor"/>
      </rPr>
      <t>2021, roč. , č. 2, s. 44-51. ISSN: 1211-846X.</t>
    </r>
  </si>
  <si>
    <r>
      <t xml:space="preserve">MRVÍKOVÁ, I. – **MEDOVÁ, K. – DOSKOČIL, I. – **BRÁNYIK, DOC. ING., PH.D., T. – **KRONUSOVÁ, O. – **KRAUSOVÁ, G. Vliv přídavku Jednobuněčných řas a sinic na schopnost adherence u kmenů Streptococcus Thermophilus a Lactobacillus delbrueckii subsp. bulgaricus. </t>
    </r>
    <r>
      <rPr>
        <i/>
        <sz val="11"/>
        <rFont val="Calibri"/>
        <family val="2"/>
        <charset val="238"/>
        <scheme val="minor"/>
      </rPr>
      <t xml:space="preserve">Mlékařské listy - Zpravodaj, </t>
    </r>
    <r>
      <rPr>
        <sz val="11"/>
        <rFont val="Calibri"/>
        <family val="2"/>
        <charset val="238"/>
        <scheme val="minor"/>
      </rPr>
      <t>2021, roč. 31, č. 6, s. 20-24. ISSN: 1212-950X.</t>
    </r>
  </si>
  <si>
    <r>
      <t xml:space="preserve">BOKŠOVÁ, A. – **PROVAZNÍK, B. – KAZDA, J. – BARTOŠKA, J. Insekticidy nejsou jediným rizikem pro opylovače. </t>
    </r>
    <r>
      <rPr>
        <i/>
        <sz val="11"/>
        <rFont val="Calibri"/>
        <family val="2"/>
        <charset val="238"/>
        <scheme val="minor"/>
      </rPr>
      <t xml:space="preserve">Úroda, </t>
    </r>
    <r>
      <rPr>
        <sz val="11"/>
        <rFont val="Calibri"/>
        <family val="2"/>
        <charset val="238"/>
        <scheme val="minor"/>
      </rPr>
      <t>2021, roč. 69, č. 12, s. 32-35. ISSN: 0139-6013.</t>
    </r>
  </si>
  <si>
    <r>
      <t xml:space="preserve">ZOUHAR, M. – MAŇASOVÁ, M. – **WEIGRICHT, O. – WENZLOVÁ, J. - **ROSOKHA, H. – **ZOUHAROVÁ, V. – **PÁNEK, M. Sekundární metabolity rostlin a jejich potenciál při využití v ochraně rostlin proti Phytophthora cactorum. </t>
    </r>
    <r>
      <rPr>
        <i/>
        <sz val="11"/>
        <rFont val="Calibri"/>
        <family val="2"/>
        <charset val="238"/>
        <scheme val="minor"/>
      </rPr>
      <t xml:space="preserve">Rostlinolékař, </t>
    </r>
    <r>
      <rPr>
        <sz val="11"/>
        <rFont val="Calibri"/>
        <family val="2"/>
        <charset val="238"/>
        <scheme val="minor"/>
      </rPr>
      <t>2021, roč. 32, č. 6, s. 11-13. ISSN: 1211-3565.</t>
    </r>
  </si>
  <si>
    <r>
      <t xml:space="preserve">MAŇASOVÁ, M. – ZOUHAR, M. – WENZLOVÁ, J. – **HANÁČEK, A. – **PÁNEK, M. Studium vztahů mezi vybranými mikroorganismy a hodnocení jejich potenciálu v ochraně rostlin proti Phytophthora cactorum. </t>
    </r>
    <r>
      <rPr>
        <i/>
        <sz val="11"/>
        <rFont val="Calibri"/>
        <family val="2"/>
        <charset val="238"/>
        <scheme val="minor"/>
      </rPr>
      <t xml:space="preserve">Rostlinolékař, </t>
    </r>
    <r>
      <rPr>
        <sz val="11"/>
        <rFont val="Calibri"/>
        <family val="2"/>
        <charset val="238"/>
        <scheme val="minor"/>
      </rPr>
      <t>2021, roč. 32, č. 6, s. 9-11. ISSN: 1211-3565.</t>
    </r>
  </si>
  <si>
    <r>
      <t xml:space="preserve">SUS, J. České hrušky III. díl (raně zimní odrůdy). </t>
    </r>
    <r>
      <rPr>
        <i/>
        <sz val="11"/>
        <rFont val="Calibri"/>
        <family val="2"/>
        <charset val="238"/>
        <scheme val="minor"/>
      </rPr>
      <t xml:space="preserve">Vinař-sadař, </t>
    </r>
    <r>
      <rPr>
        <sz val="11"/>
        <rFont val="Calibri"/>
        <family val="2"/>
        <charset val="238"/>
        <scheme val="minor"/>
      </rPr>
      <t>2021, roč. neuvedeno, č. 6, s. 40-42. ISSN: 1804-3054.</t>
    </r>
  </si>
  <si>
    <r>
      <t xml:space="preserve">BRANT, V. – **KROFTA, K. – KROULÍK, M. – PROCHÁZKA, P. – ZÁBRANSKÝ, P. – **VOPRAVIL, J. – **KABELKA, D. – **JEŽEK, J. </t>
    </r>
    <r>
      <rPr>
        <i/>
        <sz val="11"/>
        <rFont val="Calibri"/>
        <family val="2"/>
        <charset val="238"/>
        <scheme val="minor"/>
      </rPr>
      <t xml:space="preserve">Agrotechnika chmele ve vztahu k rozmístění kořenového systému. </t>
    </r>
    <r>
      <rPr>
        <sz val="11"/>
        <rFont val="Calibri"/>
        <family val="2"/>
        <charset val="238"/>
        <scheme val="minor"/>
      </rPr>
      <t xml:space="preserve">Praha: Agrární komora ČR, 2021, 100s. ISBN 978-80-88351-21-4. </t>
    </r>
  </si>
  <si>
    <t>Odborná kniha</t>
  </si>
  <si>
    <r>
      <t xml:space="preserve">PROCHÁZKA, P. – FRAŇKOVÁ, A. – ŘEHOŘ, J. – VOSTŘEL, J. – TAUCHEN, J. </t>
    </r>
    <r>
      <rPr>
        <i/>
        <sz val="11"/>
        <rFont val="Calibri"/>
        <family val="2"/>
        <charset val="238"/>
        <scheme val="minor"/>
      </rPr>
      <t xml:space="preserve">Použití chmelového extraktu a tymiánové silice v ochraně chmele proti plísni chmelové. </t>
    </r>
    <r>
      <rPr>
        <sz val="11"/>
        <rFont val="Calibri"/>
        <family val="2"/>
        <charset val="238"/>
        <scheme val="minor"/>
      </rPr>
      <t xml:space="preserve">neuvedeno; Praha: Kurent s.r.o.; Česká zemědělská univerzita v Praze, 2021, 55s. ISBN 978-80-87111-89-5. </t>
    </r>
  </si>
  <si>
    <t xml:space="preserve">**ŠARAPATKA, B. – BORŮVKA, L. – **KONEČNÁ, J. – **PODHRÁZSKÁ, J. – **POSPÍŠILOVÁ, L. – **SÁŇKA, M. – **ŠANTRŮČKOVÁ, H. – **VÁCHA, R. – **ŽIGOVÁ, A. Půda - přehlížené bohatství. Olomouc: Univerzita Palackého v Olomouci, 2021, 61s. ISBN 978-80-244-6022-2. </t>
  </si>
  <si>
    <r>
      <t xml:space="preserve">**HOSSAIN, A. – **MOTTALEB, K. – **MAITRA, S. – **MITRA, B. – **ALAM, M. – **AHMED, S. – **ISLAM, M. – **SARKER, K. – **SARKER, S. – **CHAKI, A. – **HOQUE, M. – SKALICKÝ, M. – BRESTIČ, M. – **LAING, A. </t>
    </r>
    <r>
      <rPr>
        <i/>
        <sz val="11"/>
        <rFont val="Calibri"/>
        <family val="2"/>
        <charset val="238"/>
        <scheme val="minor"/>
      </rPr>
      <t xml:space="preserve">Conservation Agriculture: A Sustainable Approach for Soil Health and Food Security . </t>
    </r>
    <r>
      <rPr>
        <sz val="11"/>
        <rFont val="Calibri"/>
        <family val="2"/>
        <charset val="238"/>
        <scheme val="minor"/>
      </rPr>
      <t>Singapore: Springer, 2021, 632s. ISBN 978-981-16-0826-1. Conservation Agriculture Improves Soil Health: Major Research Findings from Bangladesh, s. 511-560.</t>
    </r>
  </si>
  <si>
    <t>Kapitola v knize</t>
  </si>
  <si>
    <r>
      <t xml:space="preserve">**SABAGH, A. – **HOSSAIN, A. – **ISLAM, M. – **AHMED, S. – **RAZA, A. – **IQBAL, M. – **WASAYA, A. – **RATNASEKERA, D. – **ARSHAD, A. – **KUMARI, A. – **DANISH, S. – **IGBOJI, P. – **DATTA, R. – **SYTAR, O. – SKALICKÝ, M. – BRESTIČ, M. – **KULVIR, S. – **RAZA, M. – **FAHAD, S. </t>
    </r>
    <r>
      <rPr>
        <i/>
        <sz val="11"/>
        <rFont val="Calibri"/>
        <family val="2"/>
        <charset val="238"/>
        <scheme val="minor"/>
      </rPr>
      <t xml:space="preserve">Engineering Tolerance in Crop Plants Against Abiotic Stress. </t>
    </r>
    <r>
      <rPr>
        <sz val="11"/>
        <rFont val="Calibri"/>
        <family val="2"/>
        <charset val="238"/>
        <scheme val="minor"/>
      </rPr>
      <t>Boca Raton: CRC Press, 2021, 310s. ISBN 9781003160717. Elevated CO2 in Combination with Heat Stress Influences the Growth and Productivity of Cereals: Adverse Effect and Adaptive Mechanisms, s. 125-161.</t>
    </r>
  </si>
  <si>
    <r>
      <t xml:space="preserve">**HOSSAIN, A. – **ISLAM, M. – **MAITRA, S. – **MAJUMDER, D. – **GARAI, S. – **AHMED, A. – **ROY, A. – SKALICKÝ, M. – BRESTIČ, M. – **ISLAM, T. </t>
    </r>
    <r>
      <rPr>
        <i/>
        <sz val="11"/>
        <rFont val="Calibri"/>
        <family val="2"/>
        <charset val="238"/>
        <scheme val="minor"/>
      </rPr>
      <t xml:space="preserve">Neglected and Underutilized Crops - Towards Nutritional Security and Sustainability. </t>
    </r>
    <r>
      <rPr>
        <sz val="11"/>
        <rFont val="Calibri"/>
        <family val="2"/>
        <charset val="238"/>
        <scheme val="minor"/>
      </rPr>
      <t>Singapore: Springer, 2021, 266s. ISBN 978-981-16-3876-3. Neglected and Underutilized Crop Species: Are They Future Smart Crops in Fighting Poverty, Hunger and Malnutrition Under Changing Climate?, s. 1-50.</t>
    </r>
  </si>
  <si>
    <t xml:space="preserve">SOUKUP, J. – KOŠNAROVÁ, P. – HAMOUZOVÁ, K. – HAMOUZ, P. – JURSÍK, M. Monitoring herbicidní rezistence a antirezistentní strategie, Herbicide resistance monitoring and anti-resistance strategies, resistance; monitoring; herbicides; management strategy, 2021, XX - Nepřiřazeno, A - Certifikovaná metodika (NmetC), monitoring herbicidní rezistence, Smlouva o uplatnění metodiky - Uživatel: Ústřední kontrolní a zkušební ústav zemědělský, Hroznová 2, 656 06 Brno, IČO: 00020338, 10.2.2021, Ing. Daniel Jurečka, tel. 543 548 271, e-mail: daniel.jurecka@ukzuz.cz, snížení nákladů na regulaci plevelů, C - Výsledek je využíván bez omezení okruhu uživatelů, Ústřední kontrolní a zkušební ústav zemědělský, Brno, 15.02.2021, </t>
  </si>
  <si>
    <t>Certifikovaná metodika</t>
  </si>
  <si>
    <t xml:space="preserve">PACEK, L. – HAKL, J. – PRAČKE, K. – **PAPAJ, V. Metodika strategického zaměření výroby ve zvoleném území s použitím biomasy pro energetické účely, Methodology for agriculture production strategy in a defined region with respect to energy use of biomass, sustainable crop production; biomass; economy, 2021, XX - Nepřiřazeno, A - Certifikovaná metodika (NmetC), ISBN: 978-80-213-3093-1, Smlouva o uplatnění metodiky uzavřena s MZe, Těšnov 65/17, 11000 Praha 1, IČO 00020478, Oddělení OZE a environmentálních strategií, Ing. Petr Jílek, tel. 221 812 461 (petr.jilek@mze.cz), smlouva uzavřena dne 14. 5. 2021, Metodika pomocí indikátorů hodnotí diverzitu pěstovaných plodin, živočišnou produkci a bilanci využití biomasy ve zvoleném území., C - Výsledek je využíván bez omezení okruhu uživatelů, Odbor environmentální a ekologického zemědělství MZe, Praha, 27.05.2021, </t>
  </si>
  <si>
    <t>KARP, KAVR</t>
  </si>
  <si>
    <t xml:space="preserve">ŠVEHLA, P. – MÍCHAL, P. – TLUSTOŠ, P. – **ROSENBERG, T. – **PROCHÁZKA, J. Identifikace parametrů pro výstavbu nitrifikačního reaktoru zpracovávajícího fugát a úspěšnou iniciaci nitrifikačního procesu, Identification of the parameters for the construction of a nitrification reactor treating liquid phase of digestate and successful initiation of the nitrification process, digestate; liquid phase of digestate; nitrification; technological arrangement, start-up phase, 2021, XX - Nepřiřazeno, A - Certifikovaná metodika (NmetC), KAVR FAPPZ ČZU v Praze, 64702/2020-MZE-18145, Náklady související s provozem nitrifikačního reaktoru zpracovávajícího v provozních podmínkách fugát budou velice variabilní a závislé na místních podmínkách, zejména na fyzikálně-chemických vlastnostech zpracovávaného fugátu. Mohou být spojeny s případným dávkováním vápna či jiného činidla pro regulaci pH v reaktoru a odpěňovače pro minimalizaci vzniku pěny v nitrifikačním reaktoru. Při provozu reaktoru o objemu 120 m3 pro zpracování veškeré produkce fugátu v rámci BPS o instalovaném elektrickém výkonu 0,5 MW a denní produkci fugátu 20 m3 při průměrné koncentraci N-amon ve fugátu 3,0 g/l je možno počítat s denními náklady na alkalizační činidlo a na odpěňovač v rozmezí cca 268 – 3 674 Kč. Při ceně dusíku 20 Kč/kg je tedy zřejmé, že jen provozní náklady na alkalizační činidlo a odpěňovač mohou za jistých okolností významně převyšovat finance uspořené za dusík aplikovaný ve výživě rostlin v podobě minerálních hnojiv., C - Výsledek je využíván bez omezení okruhu uživatelů, Ministerstvo zemědělství ČR, 17.12.2020, </t>
  </si>
  <si>
    <t xml:space="preserve">ŠVEHLA, P. – MÍCHAL, P. – TLUSTOŠ, P. – VARGAS CÁCERES, L. – **PROCHÁZKA, J. – **LIBERSKÝ, M. – PACEK, L. – HUMPÁL, F. – BLABOLIL, J. – KLIMUŠKIN, Š. Minimalizace ztrát dusíku při nakládání s kapalnou frakcí fermentačního zbytku s využitím procesu nitrifikace, Minimization of nitrogen losses during handling of the liquid phase of digestate using nitrification process, digestate; liquid phase of digestate; nitrification; nitrogen losses; nutrients recycling, 2021, XX - Nepřiřazeno, A - Certifikovaná metodika (NmetC), KAVR FAPPZ ČZU v Praze, 67416/2020-MZE-18145, Hlavním ekonomickým přínosem provozu systému pro nitrifikaci fugátu bude úspora financí potřebných pro dodávku dusíkatých hnojiv pro výživu rostlin. Pokud budeme uvažovat například hypotetickou BPS o instalovaném elektrickém výkonu 0,5 MW a denní produkci fugátu 20 m3, dojdeme k tomu, že při koncentraci N-amon 1 g/l (minimální hodnota v praxi) je v denní produkci fugátu obsaženo 20 kg N. Za předpokladu, že při skladování a aplikaci surového fugátu dojde ke ztrátě 60 % N, kdežto při skladování a aplikaci nitrifikovaného fugátu ke ztrátě pouze 5 %, dojdeme k tomu, že denně lze aplikací navrhované technologie uspořit cca 11 kg N, tedy cca 4 015 kg za rok. Při předpokládané ceně dusíkatého hnojiva cca 20 Kč/kg N to znamená denní úsporu 220 Kč, resp. roční úsporu 80 300 Kč., C - Výsledek je využíván bez omezení okruhu uživatelů, Ministerstvo zemědělství ČR, 18.12.2020, </t>
  </si>
  <si>
    <t xml:space="preserve">KAPLAN, L. – TLUSTOŠ, P. – PRAUS, L. – MRŠTINA, T. – MÍCHAL, P. Pěstování léčivých, aromatických a kořeninových rostlin v pěstebním médiu založeném na bázi odpadních materiálů z bioplynových stanic, Growing of medicinal, aromatic and spice plants in growing medium based on waste materials from biogas station, liquid phase of digestate; peat; nutrients; peppermint; lemon balm, 2021, XX - Nepřiřazeno, A - Certifikovaná metodika (NmetC), KAVR FAPPZ ČZU v Praze, MZE-19733/2021-18145, Pokud bude výrobce využívat při výrobě pěstebních substrátů fermentační médium založené na bázi fugátu a slámy, částečně tímto může nahradit rašelinu. Náklady na spotřebu rašeliny, minerálních hnojiv a vápence se sníží. Byly porovnány celkové náklady (energie, voda, materiál) na přípravu 1 m3 modelové pěstební směsi s podílem 45 % obj. fermentačního média a náklady na přípravu 1 m3 konvenčního rašelinového substrátu z jednotlivých komponent. Rašelinový substrát byl obohacen minerálním NPK hnojivem (PGMix) v dávce 1,5 kg na 1 m3 substrátu. Na úpravu hodnoty pH byl použit dolomitický vápenec v dávce 6 kg/m3. V modelové směsi F (45) bylo pro základní hnojení použito pouze dusíkaté hnojivo ledek amonný v dávce 0,778 kg/m3. Objemová hmotnost čerstvé hmoty fermentovaného média činila 233 g/l. Z porovnání celkových nákladů vyplývá, že popsaný alternativní způsob výroby pěstebního substrátu s využitím technologie aerobní fermentace má nižší jednotkové náklady (o 21 %) již v poloprovozním měřítku., C - Výsledek je využíván bez omezení okruhu uživatelů, Ministerstvo zemědělství, 06.04.2021, </t>
  </si>
  <si>
    <t xml:space="preserve">ŠVEHLA, P. – MÍCHAL, P. – **VONDRA, M. – TLUSTOŠ, P. – **TOUŠ, M. – **MÁŠA, V. – VARGAS CÁCERES, L. – **ROSENBERG, T. – **PROCHÁZKA, I. – **LIBERSKÝ, M. Tepelné zahušťování nitrifikovaného fugátu: technologie řešící problémy se skladováním a transportem fermentačního zbytku, Thermal thickening of nitrified liquid phase of digestate: technology solving problems with the storage and transport of fermentation residue, digestate; liquid phase of digestate; thermal thickening; volume reduction; nitrogen losses, 2021, XX - Nepřiřazeno, A - Certifikovaná metodika (NmetC), KAVR FAPPZ ČZU v Praze, MZE-69829/2021-18145, Jedním z hlavních ekonomických přínosů provozu systému pro tepelné zahušťování nitrifikovaného fugátu je radikální snížení objemu fugátu a z něj vyplývající úspory nákladů souvisejících s výstavbou uskladňovacích nádrží pro fugát a s přepravou fugátu z objektu BPS na zemědělskou půdu. Pokud budeme uvažovat hypotetickou BPS o instalovaném elektrickém výkonu 0,5 MW a denní produkci fugátu 20 m3 s předpokladem nutnosti zajistit skladovací prostory pro produkci fugátu za 5 měsíců provozu BPS, dojdeme k tomu, že je potřeba uskladňovací nádrž o objemu cca 3 000 m3. Výstavba takové nádrže bude spojena s investičními náklady v hodnotě cca 4 825 000 Kč. V případě, že budeme předpokládat zpracování fugátu nitrifikací s následným tepelným zahuštěním nitrifikovaného fugátu na 1 původního objemu, dojde ke snížení požadovaného objemu na 1 500 m3 při pořizovacích nákladech cca 2 915 000 Kč. Dojde tedy k úspoře 1 910 000 Kč., C - Výsledek je využíván bez omezení okruhu uživatelů, Ministerstvo zemědělství ČR, 17.12.2021, </t>
  </si>
  <si>
    <t xml:space="preserve">MERCL, F. – KOŠNÁŘ, Z. – **ERTL, Z. – TLUSTOŠ, P. Zpracování čistírenských kalů metodou torefakce a pyrolýzy pro jejich bezpečné použití v zemědělství, Sewage sludge treatment by torrefaction and pyrolysis for their safe use in agriculture, biosolids; low temperature pyrolysis; nutrients recovery; organic pollutants  elimination, 2021, XX - Nepřiřazeno, A - Certifikovaná metodika (NmetC), KAVR FAPPZ ČZU v Praze, MZE-69900/2021-18145, Cena K a S je kvůli jejich nízkým obsahům v kalu minimální. Torefakcí i pyrolýzou dochází k nárůstu celkového obsahu P v kalu, jehož hodnota tedy stoupá. Významnou roli v ceně živin však představují ztráty N z kalu během pyrolýzy, kdy z hlediska celkového obsahu není pokles ceny N při torefakci markantní, ale projevuje se až při pyrolýze. Byla navržena teoretická úspora při náhradě NPK. Z kalkulace vyplývá, že z pohledu zemědělce lze aplikací jak sušeného, tak torefikovaného kalu v povolené dávce přibližně 5 t/ha v roce aplikace teoreticky ušetřit až 9952,- Kč bez DPH na hektar. Toto číslo vychází z realizovaného experimentu s kukuřicí a samozřejmě se bude lišit dle lokality, plodiny a historie hnojení na konkrétním pozemku. V uvedené kalkulaci není zahrnuta cena organické hmoty kalu, s tím spojené zlepšení půdních vlastností a také nejsou započítány mikroživiny., A - Výsledek využívá pouze poskytovatel, Ministerstvo zemědělství ČR, 17.12.2021, </t>
  </si>
  <si>
    <t xml:space="preserve">**MAKEŠ, V. – CHALOUPKOVÁ, H. – SVOBODOVÁ, I. – **SMEJKAL, P. – **HEPNAR, J. – RŮŽIČKA, J. – NOVÁK, K. – ERETOVÁ, P. – POLÓNYIOVÁ, A. – KOUBA, M. – BARTOŠOVÁ, J. Metodika použití kynologických pátracích týmů k vyhledávání pohřešovaných osob v terénu (Certifikovaná metodika dog – CMD), Methodology of using canine search-and-rescue teams for field search and rescue (Certified Methodology - Dog), , 2021, XX - Nepřiřazeno, A - Certifikovaná metodika (NmetC), Certifikovaná metodika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Policie ČR - Policejní prezidium České republiky, Strojnická 935/27, 170 89 Praha 7-Holešovice; IČO: 00007064, 02.06.2021, </t>
  </si>
  <si>
    <t xml:space="preserve">CHALOUPKOVÁ, H. – SVOBODOVÁ, I. – RŮŽIČKA, J. – **MAKEŠ, V. – NOVÁK, K. – HRADEC, M. – KOUBA, M. – BITTNER, V. – **SMEJKAL, P. – **HEPNAR, J. Metodika pro plánování a řízení pátrání po pohřešovaných osobách v terénu za využití IT technologií - Certifikovaná metodia Area (CMA), Methodology for planning and management of field search for missing persons using IT technologies - Certified methodology Area (CMA), , 2021, XX - Nepřiřazeno, A - Certifikovaná metodika (NmetC), SW Pátrač,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 Odhad potřebných sil a prostředků k provedení pátrací akce v plánovaném rozsahu – zrychlení o cca 1500% ; Kontrola (analýza) propátrání zadaného sektoru – zrychlení o cca 200%; Výstupy pro dokumentaci pátrací akce – zrychlení o cca 500%., B - Výsledek je využíván orgány státní nebo veřejné správy, Policejní prezidium České republiky, Strojnická 935/27, 170 89 Praha 7-Holešovice, 02.06.2021, </t>
  </si>
  <si>
    <t xml:space="preserve">**BURKETOVÁ, L. - **JINDŘICHOVÁ, B. – **POSPÍCHALOVÁ, R. – **STEHLÍK, D. – FAJEMISIN, O. – MAŇASOVÁ, M. – MAZÁKOVÁ, J. – RYŠÁNEK, P. – ZOUHAR, M. – **PLACHKÁ, E. – **RYCHLÁ, A. – **VRBOVSKÝ, V. Detekce genů avirulence v izolátech Leptosphaeria maculans, Detection of avirulence genes in Leptosphaeria maculans isolates, Leptosphaeria maculans; oilseed rape; resistance; avirulence; genes, 2021, XX - Nepřiřazeno, A - Certifikovaná metodika (NmetC), Metodika_Avr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</si>
  <si>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**BURKETOVÁ, L. – **JINDŘICHOVÁ, B. – **POSPÍCHALOVÁ, R. – **STEHLÍK, D. – FAJEMISIN, O. – MAŇASOVÁ, M. – MAZÁKOVÁ, J. – RYŠÁNEK, P. – ZOUHAR, M. – **PLACHKÁ, E. – **RYCHLÁ, A. – **VRBOVSKÝ, V. Identifikace specifických genů rezistence k Leptosphaeria maculans v odrůdách řepky a šlechtitelských materiálech, Identification of specific resistance genes to Leptosphaeria maculans in oilseed rape cultivars and breeding materials, Leptosphaeria maculans; oilseed rape; resistance; avirulence; genes, 2021, XX - Nepřiřazeno, A - Certifikovaná metodika (NmetC), Metodika_Rlm geny,  Smlouva o využití uzavřená s Agritec Plant Research s.r.o., IČO: 26784246 dne 16.11.2021. Ing. Prokop Šmirous, Ph.D., Zemědělská 2520/16, 787 01 Šumperk, tel.: + 420 583 382 124, e-mail: prokop@agritec.cz., Každoroční předpokládané uplatnění je zejména u českých liniových odrůd mezi 4 až 5 tis. ha, což při prodeji 5000 VJ představuje tržby cca 5–10 mil. Kč při minimální ceně 1–2 tis. Kč za 1 VJ. Při zvýšení prodeje o cca 2 % dojde ke každoročnímu navýšení tržeb min. o 100–200 tis. Kč, a to pouze na 1,3 % sklizňové plochy ČR. Vyjádřeno kumulativně to může v horizontu 5 let znamenat nárůst tržeb o dalších 192.5–385 tis. Kč. V případě, že bude kalkulováno podzimní ošetření na 1 ha řepky olejky v rozmezí 500–1500 Kč, bude úspora na tomto ošetření v případě pěstování prověřených rezistentních odrůd cca 1000–1500 Kč. V případě českých linií pěstovaných na 4450 ha pak celkovou úsporu můžeme vyjádřit na 4,45–6,675 mil. Kč ročně, kumulativně za pět let pak cca 22,25–33,4 mil. Kč. V případě zvýšení zastoupení rezistentních odrůd v osevním postupu o 1,5 % ročně nad rámec výše uvedené kalkulace, pak by celková úspora na nákladech na podzimní fungicidní ošetření měla dosáhnout kumulativně za 5 let částky 23,9–35,9 mil. Kč., C - Výsledek je využíván bez omezení okruhu uživatelů, ÚKZUZ, Hroznová 63/2, 60300 Brno, 17.12.2021, </t>
  </si>
  <si>
    <t xml:space="preserve">MAŇASOVÁ, M. – ZOUHAR, M. – **PÁNEK, M. – WENZLOVÁ, J. – MAZÁKOVÁ, J. Metodika testování nových způsobů ochrany jahodníku proti Phytophthora cactorum, Methodology of testing new ways of protecting strawberry against Phytophthora cactorum, Phytophthora cactorum; protection; biology control, 2021, XX - Nepřiřazeno, A - Certifikovaná metodika (NmetC), Metodika testování, Smlouva uzavřena s Bc. Milanem Hančem, se sídlem Vraňany 230, 277 07, Mělník, IČO:68280572, 1.7.2021, tel: +420 737 703 606, e-mail: jahodarna@jahodarna-vranany.cz, Za posledních sedm let činila průměrná výměra pěstební plochy jahodníku 1779 ha s celkovou výší sklizně průměrně 9390 tun, což nám dává výnos 4,7 t/ha. Spotřebitelské ceny pro jahody se v posledních třech letech pohybovaly průměrně za rok na částce okolo 140 Kč/Kg. Tržby tedy činí průměrně 1,3 mld. Kč za rok (Anonym, 2020). Patogen P. cactorum způsobuje ročně přímé škody minimálně ve výši 15 %, což v přepočtu na tržby činí ztrátu 197 mil., v této částce ovšem nejsou započítány nepřímé škody, které tento patogen způsobuje, jako je akutní odumření mladých výsadeb, nebo snížení životaschopnosti starších porostů. Je tedy žádoucí hledat nové způsoby ochrany proti tomuto patogenu i jejich metody validace., A - Výsledek využívá pouze poskytovatel, Ústřední kontrolní a zkušební ústav zemědělský, Hroznová 63/2, 60300 Brno, 16.09.2021, </t>
  </si>
  <si>
    <t xml:space="preserve">**ŠRÁMEK, V. – **FADRHONSOVÁ, V. – **NEUDERTOVÁ HELLEBRANDOVÁ, K. – BORŮVKA, L. – **ČECHMÁNKOVÁ, J. – **KOMPRDOVÁ, K. – **NOVOTNÝ, R. – **SÁŇKA, O. – **SÁŇKA, M. – VAŠÁT, R. Návrh systematického průzkumu lesních půd v České republice, Proposal for a systematic survey of forest soils in the Czech Republic, forest soil survey; soil nutrients; soil organic carbon; monitoring, 2021, XX - Nepřiřazeno, A - Certifikovaná metodika (NmetC), MZE-69842/2021-16222/M235, Metodika je určena pro organizace, které provádějí půdní průzkumy pro rezort lesního hospodářství – primárně tedy pro Ústav pro hospodářskou úpravu lesů, Výzkumný ústav lesního hospodářství a myslivosti a Ústřední kontrolní a zkušební ústav zemědělský., Ekonomické aspekty využití metodiky jsou nepřímé. Spočívají zejména v efektivním využití finančních prostředků, které jsou vynakládány na různé druhy půdních průzkumů v České republice. Využití metodiky může výrazně rozšířit potenciál získávaných dat při jejich společném zpracování a vyhodnocení a zpřístupnit je dalším subjektům., C - Výsledek je využíván bez omezení okruhu uživatelů, Odbor vědy, výzkumu a vzdělávání MZE, 15.12.2021, </t>
  </si>
  <si>
    <t xml:space="preserve">**ŠIMONÍK, O. – **TŮMOVÁ, L. – **BUBENÍČKOVÁ, F. – **PRATAP SUR, V. – **FROLÍKOVÁ, M. – POSTLEROVÁ, P. – **KOMRSKOVÁ, K. Dextranové polysacharidy a proteiny semenné plazmy v kryokonzervaci spermií kanců, Dextran polysacharides and seminal plasma proteins in boar sperm cryopreservation, cryoconservation; boar sperm; dextran; PentaHibe; polysaccharide; reproduction; glycerol; AWN spermadhesin , 2021, XX - Nepřiřazeno, A - Certifikovaná metodika (NmetC), ISBN 978-80-213-3151-8, Hlavním přínosem této metodiky kombinující přístup in silico a in vitro je především vytvoření robustního základu z hlediska dalšího plánování a provádění experimentů vedoucích k možným modifikacím v kryokonzervačních schématech, a to ať už se jedná o spermie kanců či spermií jiných druhů hospodářských zvířat., Finanční rozvaha uspořených financí díky využití in silico modelování: fluorofory 30 tis. Kč, náklady na průtokový cytometr 20 tis. Kč, spotřební materiál 15 tis. Kč, chemikálie (složky médií) 20 tis. Kč, personální náklady 60 tis. Kč, doprava vzorků 10 tis. Kč. Finálně tedy vidíme, že úspora může být minimálně 155 tis. Kč., C - Výsledek je využíván bez omezení okruhu uživatelů, Ministerstvo zemědělství ČR, 29.11.2021, </t>
  </si>
  <si>
    <t>ŠVEHLA, P. – MÍCHAL, P. – TLUSTOŠ, P. – **PROCHÁZKA, I. – **LIBERSKÝ, M. Kultivační jednotka pro inokulaci nitrifikačního reaktoru zpracovávajícího fugát, Cultivation unit for the inoculation of the nitrification reactor treating liquid phase of digestate, agricultural biogas plant; liquid phase of digestate; ammonia nitrogen; nitrification; inoculation, start-up, 2021, XX - Nepřiřazeno, A - Prototyp, QK1710176, QK1710176, Kultivační jednotka obsahuje plastovou nádrž o pracovním objemu 0,5 – 1 m3, která slouží jako biologický reaktor a je osazena třemi aeračními elementy připojenými ke zdroji tlakového vzduchu. Ty slouží k dodávce kyslíku nezbytného k uspokojivému průběhu aerobního procesu nitrifikace. Homogenizace biomasy v nádrži a potřebný kontakt v něm obsaženého N-amon s nitrifikační biomasou je též zajištěn provzdušňováním. Systém pracuje na principu chemostatu bez recirkulace nitrifikační biomasy. Pro snížení tvorby pěny při provzdušňování substrátu obsahuje kultivační jednotka vstup pro odpěňovač a jeho zásobník. Součástí jednotky je měřicí a regulační systém GRYF XBP sloužící ke sledování hodnoty pH a koncentrace rozpuštěného kyslíku. Tento systém je propojen se sondami pro stanovení pH a koncentrace kyslíku a s čerpadlem sloužícím k dávkování 40 % roztoku NaOH za účelem regulace pH. Pro transport fugátu a dalších tekutin jsou využita peristaltická čerpadla PCD (Kouřil - dávkovací čerpadla, ČR)., Ekonomické přínosy nelze bez dokončení výzkumu zcela jednoznačně vyčíslit. Přínosy výroby a využití nitrifikovaného fugátu jsou však potvrzeny řadou metodik a vědeckých publikací a nyní je na uživateli, aby se je za pomocí dalšího ověřování pokusil realizovat.,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</si>
  <si>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Funkční vzorek</t>
  </si>
  <si>
    <t>LEGAROVÁ, V. – JEHLIČKA, T. Oznámení o vytvoření duševního vlastnictví, Notice of creation of intellectual property , milk; beverage; novel food; wort; pure wort, 2021, XX - Nepřiřazeno, B - Funkční vzorek, F4/2021, F4/2021, Výsledkem je nový funkční mléčný nápoj obohacený o esenciální aminokyseliny, fenolické látky a enzymy přirozeně se vyskytující ve sladině. Je určený ke konzumaci ve studené, ale i teplé variantě, jež lze získat např. po mikrovlnným záhřevem spotřebitelem., Všechny vstupní suroviny jsou celoročně dostupné, při výrobě nápoje nevznikají žádné vedlejší produkty, které by vyžadovaly následné nákladné zpracování, představovaly ekologickou zátěž nebo bezpečnostní hygienická rizika. , ČZU, 60460709, CZ - Česká republika, A - K využití výsledku jiným subjektem je vždy nutné nabytí licence, N - Nevyžaduje se, A - Výše vyčerpané části z celkových uznaných nákladů na dosažení výsledku je menší nebo rovna 5 mil. Kč</t>
  </si>
  <si>
    <t>**KOPECKÝ, J. – **RAPOPORT, D. – **HRYCHOVÁ, Š. – MAREČKOVÁ, M. Antagonistický kmen  Streptomyces sp. 09VK39 potlačující původce obecné strupovitosti brambor S. scabiei a S. acidiscabies. , Antagonistic strain  Streptomyces sp. 09VK39 suppressing causative agents of common scab of potatoes S. scabiei and S. acidiscabies. , Biologický boj; patogenní organismy; ochrana rostlin, 2021, XX - Nepřiřazeno, B - Funkční vzorek, Streptomyces sp. 09VK39, 09VK39, Antagonistické aktivity, Kmen může být využit k ošetření polí a snížit obecnou strupovitost až o 20%., Výzkumný ústav rostlinné výroby, v.v.i., 00027006, CZ - Česká republika, A - K využití výsledku jiným subjektem je vždy nutné nabytí licence, P/Z - Povinné v některých případech, A - Výše vyčerpané části z celkových uznaných nákladů na dosažení výsledku je menší nebo rovna 5 mil. Kč</t>
  </si>
  <si>
    <t>**MARTÍNEK, P. – **CHYTRÁ, H. – LACHMAN, J. – ORSÁK, M. – KOTÍKOVÁ, Z. – PAZNOCHT, L. – **DOBROVOLSKAYA, O. – **WATANABE, N. – **NATABAI, Y. – **BOBKOVÁ, L. AF Zora winter wheat variety - statement of authorship, AF Zora winter wheat variety - statement of authorship, new winter wheat variety; firsf European variety with back colour grain; anthocyanins; antioxidant activity; health benefits, 2021, XX - Nepřiřazeno, C - Odrůda, AF Zora wheat variety, ČSN EN ISO 14001, QK 19110343 New wheat traits to Improve Adaptional Potential ln Global Environment Size, RO 1118 Long-term Concept of Research Organization Development, Agro test, Ltd, 25328859, CZ - Česká republika, A - K využití výsledku jiným subjektem je vždy nutné nabytí licence, N - Nevyžaduje se, A - Výše vyčerpané části z celkových uznaných nákladů na dosažení výsledku je menší nebo rovna 5 mil. Kč</t>
  </si>
  <si>
    <t>Odrůda</t>
  </si>
  <si>
    <t>ŠVEHLA, P. – MÍCHAL, P. – TLUSTOŠ, P. – **ROSENBERG, T. – **PROCHÁZKA, I. – **LIBERSKÝ, M. Nitrifikace jako postup zpracování fugátu, Nitrification as a method useful for liquid phase of digestate treatment, agricultural biogas plant; liquid phase of digestate; ammonia nitrogen; nitrification; inoculation, 2021, XX - Nepřiřazeno, B - Ověřená technologie, KAVR FAPPZ ČZU v Praze, QK1710176, Na základě předchozích poznatků získaných v rámci laboratorního výzkumu byl sestaven poloprovozní reaktor o objemu 1 m3, který dále obsahuje zásobníky pro vstupní fugát a zásobník pro nitrifikovaný fugát. Součástí reaktoru jsou též rozvody pro různé provozní kapaliny (odpěňovač, NaOH) a soustava čerpadel a dmychadel. Smlouva byla uzavřena mezi poskytovatelem výsledku (ČZU v Praze) a uživatelem výsledku Bioplyn CS s.r.o., Hlavním ekonomickým přínosem ověřené technologie pro nitrifikaci fugátu je úspora financí potřebných pro dodávku dusíkatých hnojiv pro výživu rostlin. Pokud budeme uvažovat například hypotetickou BPS o instalovaném elektrickém výkonu 0,5 MW a denní produkci fugátu 20 m3, dojdeme k tomu, že při koncentraci N-amon 1 g/l je v denní produkci fugátu obsaženo 20 kg N. Za předpokladu, že při skladování a aplikaci surového fugátu dojde ke ztrátě 60 % N, kdežto při skladování a aplikaci nitrifikovaného fugátu ke ztrátě pouze 5 %, lze aplikací navrhované technologie denně uspořit cca 11 kg N, tedy cca 4 015 kg za rok. Při předpokládané ceně dusíkatého hnojiva cca 20 Kč/kg N to znamená denní úsporu 220 Kč, resp. roční úsporu 80 300 Kč. Pokud pak budeme uvažovat stejnou BPS (0,5 MW a denní produkci fugátu 20 m3) při koncentraci N-amon ve fugátu 5 g/l (což je hodnota přibližující se hodnotě maxima dosažitelného v praxi), budou pak úspory logicky pětinásobné, tedy 1 100 Kč denně, resp. 401 500 Kč ročně., Česká zemědělská univerzita v Praze, 60460709, CZ - Česká republika, A - K využití výsledku jiným subjektem je vždy nutné nabytí licence, P/Z - Povinné v některých případech, A - Výše vyčerpané části z celkových uznaných nákladů na dosažení výsledku je menší nebo rovna 5 mil. Kč</t>
  </si>
  <si>
    <t>Ověřená technologie</t>
  </si>
  <si>
    <t>**BERNARDOS, A. – **MARTINEZ-MANEZ, R. – KLOUČEK, P. – BOŽIK, M. &lt;i&gt;MESOPOROUS SILICA MATERIALS FOR THE CONTROLLED RELEASE OF ACTIVE SUBSTANCES AND THEIR APPLICATIONS. -- Neuvedený název vydavatele --. EP3544594. 23.07.2021.</t>
  </si>
  <si>
    <t>Patent</t>
  </si>
  <si>
    <t>KLOUČEK, P. – BOŽIK, M. – **MARTINEZ-MANEZ, R. – **BERNARDOS, A. &lt;i&gt;Mezoporézní materiál na bázi oxidu křemičitého pro řízené uvolňování aktivních látek a jeho použití. -- Neuvedený název vydavatele --. PV2016-735. 26.05.2021.</t>
  </si>
  <si>
    <t>**KOMRSKOVÁ, K. – POSTLEROVÁ, P. – **FROLÍKOVÁ, M. – **POSPÍŠILOVÁ, V. – **FOROSTYAK, S. – **ŠIMONÍK, O. &lt;i&gt;Způsob separace spermií s neporušenou intaktní hlavičkou od spermií s poškozenou hlavičkou a somatických buněk. -- Neuvedený název vydavatele --. CZ308863. 10.06.2021.</t>
  </si>
  <si>
    <t>**KOMRSKOVÁ, K. – POSTLEROVÁ, P. – **FROLÍKOVÁ, M. – **POSPÍŠILOVÁ, V. – **FOROSTYAK, S. – **ŠIMONÍK, O. &lt;i&gt;Způsob separace spermií s neporušenou intaktní hlavičkou od spermií s poškozenou hlavičkou a somatických buněk. -- Neuvedený název vydavatele --. CZ308864B6. 10.06.2021.</t>
  </si>
  <si>
    <t>SKALICKÝ, M. – KUBÍK, Š. Nebezpečí z přírody kolem nás, Danger from nature around us, nature;plants;fungi;animals;danger, 2021, XX - Nepřiřazeno, Nebezpečí z přírody kolem nás , N, Aplikace do mobilního telefonu, Google Play, N, Česká zemědělská univerzita v Praze, 60460709, CZ - Česká republika, N - Využití výsledku jiným subjektem je možné bez nabytí licence (výsledek není licencován), N - Nevyžaduje se</t>
  </si>
  <si>
    <t>Software</t>
  </si>
  <si>
    <t>SKALICKÝ, M. – KUBÍK, Š. Nebezpečí z přírody kolem nás, Danger from nature around us, nature;plants;fungi;animals;danger, 2021, XX - Nepřiřazeno, Nebezpečí z přírody kolem nás, n, Aplikace do mobilního telefonu, APP Store, n, Ćeská zemědělská univerzita v Praze, 60460709, CZ - Česká republika, N - Využití výsledku jiným subjektem je možné bez nabytí licence (výsledek není licencován), N - Nevyžaduje se</t>
  </si>
  <si>
    <t>SKALICKÝ, M. – KUBÍK, Š. Školy soutěží s ČZU, Schools are competing with the CULS , soutěž;didaktika;biologie;multimediální, 2021, XX - Nepřiřazeno, Školy soutěží s ČZU, n, internetová apliakce na platformě Google, N, Česká zemědělská univerzita v Praze, 60460709, CZ - Česká republika, N - Využití výsledku jiným subjektem je možné bez nabytí licence (výsledek není licencován), N - Nevyžaduje se</t>
  </si>
  <si>
    <t>RŮŽIČKA, J. – **MAKEŠ, V. – CHALOUPKOVÁ, H. – SVOBODOVÁ, I. – NOVÁK, K. – HRADEC, M. – KOUBA, M. – BITTNER, V. – **SMEJKAL, P. – **JAN, H. Využití vyspělých technologií a čichových schopností psů pro zvýšení efektivity vyhledávání pohřešovaných osob v terénu, Using advanced technologies and olfactory abilities of dogs for increasing effectivity of field search and rescue of missing persons, , 2021, XX - Nepřiřazeno, SW Pátrač, NA, Zrychlení rozhodovacích, řídících, vyhodnocovacích a dokumentačních procesů při pátrání po pohřešovaných osobách v přírodním terénu. Zpětnou kontrolou prošlých tras pátracích týmů lze odhalit pochybení pátracích týmů a prostor následně znovu prohledat., Plán pátrání v přírodním terénu rozdělení prostoru do pátracích sektorů – zrychlení o 400 – 2000% (podle velikosti prostoru který je potřeba prohledat); Získání informace o dostupném počtu kynologických pátracích týmů z ostatních složek IZS – zrychlení o cca 400%; Vyžádání kynologických pátracích týmů z ostatních složek IZS – zrychlení o cca 3000%;</t>
  </si>
  <si>
    <t>KUNT, M. – ŠÍMOVÁ, P. – **HORÁČEK, P. – KUNTOVÁ, M. software Dendroflóra, software Flora of woody plant, software; device of proposal of alternation in CULS areal; flora of woody plant; inventory; database; using in education, 2021, XX - Nepřiřazeno, Dendroflóra 014, Dendroflóra 014, http://dendroflora.agrobiologie.cz/, software (javascript), Česká zemědělská univerzita,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</si>
  <si>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2021, XX - Nepřiřazeno, Dendrologická databáze 5.0, Dendrologická databáze 5.0,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</si>
  <si>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2021, XX - Nepřiřazeno, GT 2.2.0, GT 2.2.0, software (delphi, javascript) , Použití aplikace generuje úsporu vývojových nákladů, Česká zemědělská univerzita, 60460709, CZ - Česká republika, N - Využití výsledku jiným subjektem je možné bez nabytí licence (výsledek není licencován), N - Nevyžaduje se</t>
  </si>
  <si>
    <t xml:space="preserve">**BURKETOVÁ, L. – **JINDŘICHOVÁ, B. – **POSPÍCHALOVÁ, R. – **STEHLÍK, D. – FAJEMISIN, O. – MAŇASOVÁ, M. – MAZÁKOVÁ, J. – RYŠÁNEK, P. – ZOUHAR, M. – **PLACHKÁ, E. – **RYCHLÁ, A. – **VRBOVSKÝ, V. Mapa výskytů patogenů Leptosphaeria maculans a L. biglobosa a jejich ras v ČR, Map of occurrence of Leptosphaeria maculans and L. biglobosa and their races in the Czech Republic, Leptosphaeria maculans; L. biglobosa; oilseed rape; avirulence genes; races, 2021, XX - Nepřiřazeno, D - Specializovaná mapa s odborným obsahem (Nmap), Mapa_LM rasy a LB,  Smlouva o využití uzavřená s Agritec Plant Research s.r.o., IČO: 26784246 dne 16.11.2021. Ing. Prokop Šmirous, Ph.D., Zemědělská 2520/16, 787 01 Šumperk, tel.: + 420 583 382 124, e-mail: prokop@agritec.cz., nehodnoceno, C - Výsledek je využíván bez omezení okruhu uživatelů, ÚKZUZ, Hroznová 63/2, 60300 Brno, 17.12.2021, </t>
  </si>
  <si>
    <t>KOR, KZKA</t>
  </si>
  <si>
    <t>Specializovaná mapa</t>
  </si>
  <si>
    <t xml:space="preserve">**KOMPRDOVÁ, K. – VAŠÁT, R. – **NEUDERTOVÁ HELLEBRANDOVÁ, K. – **ŠRÁMEK, V. – BORŮVKA, L. – **SÁŇKA, M. – **SÁŇKA, O. – **FADRHONSOVÁ, V. – **ČECHMÁNKOVÁ, J. Chemické vlastnosti svrchních minerálních vrstev lesních půd a ohrožení lesních půd acidifikací a nutriční degradací (soubor map), Chemical properties of surface mineral layers of forest soils and risk of forest soil acidification and nutritional degradation, forest soils; acidification; nutrients; base saturation; digital soil mapping, 2021, XX - Nepřiřazeno, D - Specializovaná mapa s odborným obsahem (Nmap), MZE-69726/2021-16222/MAPA707, 16 stran textu, 53 map, U mapových výstupů nepředpokládáme přímé ekonomické využití ve smyslu tržního zhodnocení. Nicméně, jak vyplývá z rozsahu jejich využití, nepřímé ekonomické efekty pro sektor lesního hospodářství i celou společnost mohou být značné. Předpokládané přínosy mapy spočívají ve zpřístupnění informací pro vlastníky a správce lesních majetků i státní správu., A - Výsledek využívá pouze poskytovatel, Odbor vědy, výzkumu a vzdělávání MZE, 15.12.2021, </t>
  </si>
  <si>
    <t xml:space="preserve">VAŠÁT, R. – **NEUDERTOVÁ HELLEBRANDOVÁ, K. – **ŠRÁMEK, V. – BORŮVKA, L. – **SÁŇKA, M. – **SÁŇKA, O. – VACEK, O. – PENÍŽEK, V. – **ČECHMÁNKOVÁ, J. Mapa procentuálního obsahu organického uhlíku v lesních půdách (soubor map), Forest soil organic carbon percentage map (set of maps), forest soils; soil organic carbon; spatial distribution; digital soil mapping, 2021, XX - Nepřiřazeno, D - Specializovaná mapa s odborným obsahem (Nmap), MZE - 41106/2021-16222/MAPA701, 7 stran textu, 3 mapy,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07.07.2021, </t>
  </si>
  <si>
    <t xml:space="preserve">VAŠÁT, R. – **KOMPRDOVÁ, K. – **NEUDERTOVÁ HELLEBRANDOVÁ, K. – **ŠRÁMEK, V. – BORŮVKA, L. – **SÁŇKA, M. – **SÁŇKA, O. – **FADRHONSOVÁ, V. – **ČECHMÁNKOVÁ, J. Zásoby prvků v nadložním organickém horizontu lesních půd a zásoby uhlíku v celém půdním profilu - soubor map, Element stocks in surface organic horizon of forest soils and carbon stocks in the whole soil profile - set of maps, soil organic carbon; forest soils; available nutrients; forest floor; spatial distribution; digital soil mapping, 2021, XX - Nepřiřazeno, D - Specializovaná mapa s odborným obsahem (Nmap), MZE -69677/2021-16222/MAPA706, 15 stran textu, 9 map, U mapových výstupů nepředpokládáme přímé ekonomické využití ve smyslu tržního zhodnocení. Nicméně jak vyplývá z rozsahu jejich využití, nepřímé ekonomické efekty pro sektor lesního hospodářství i celou společnost mohou být značné., C - Výsledek je využíván bez omezení okruhu uživatelů, Odbor vědy, výzkumu a vzdělávání MZE, 15.12.2021, </t>
  </si>
  <si>
    <t>MERCL, F. – KOŠNÁŘ, Z. – TLUSTOŠ, P. &lt;i&gt;Hnojivo na bázi čistírenského kalu. -- Neuvedený název vydavatele --. 35475. 19.10.2021.</t>
  </si>
  <si>
    <t>Užitný vzor</t>
  </si>
  <si>
    <t>MERCL, F. – KOŠNÁŘ, Z. – TLUSTOŠ, P. &lt;i&gt;Hnojivo na bázi čistírenského kalu. -- Neuvedený název vydavatele --. 35476. 19.10.2021.</t>
  </si>
  <si>
    <t>ŠVEHLA, P. – MÍCHAL, P. – TLUSTOŠ, P. &lt;i&gt;Vícekomorový nitrifikační reaktor. -- Neuvedený název vydavatele --. 34803. 26.01.2021.</t>
  </si>
  <si>
    <t>ŠVEHLA, P. – MÍCHAL, P. – TLUSTOŠ, P. &lt;i&gt;Zařízení pro kultivaci nitrifikační biomasy. -- Neuvedený název vydavatele --. 34827. 02.02.2021.</t>
  </si>
  <si>
    <t>JABLONSKÝ, I. – KAPLAN, L. – TLUSTOŠ, P. – **HABART, J. – NOVÁK, V. &lt;i&gt;Zařízení pro fermentaci a teplotní ošetření biomasy. -- Neuvedený název vydavatele --. 34497. 03.11.2020.</t>
  </si>
  <si>
    <t>ZOUHAR, M. – MAŇASOVÁ, M. – WENZLOVÁ, J. – **PÁNEK, M. &lt;i&gt;Primery pro specifickou diagnostiku Phytophthora cactorum. -- Neuvedený název vydavatele --. 35 647. 14.12.2021.</t>
  </si>
  <si>
    <t>**KOMRSKOVÁ, K. – POSTLEROVÁ, P. – **ŠIMONÍK, O. – **FROLÍKOVÁ, M. &lt;i&gt;Imunizační peptid pro přípravu protilátky proti CD46. -- Neuvedený název vydavatele --. 35085. 18.05.2021.</t>
  </si>
  <si>
    <t>AUGUSTIN, M. – **MERTENOVÁ, ING., PH.D., K. Acer Campestre - návrh a realizace aktivního domu,Acer Campestre - design and implementation of the active building,wooden structure; active building; energy efficient,2021,XX - Nepřiřazeno,</t>
  </si>
  <si>
    <t>Výstupy umělecké činnosti</t>
  </si>
  <si>
    <t>HNÍZDIL, A. Čajový pavilón padajících větví,Tea pavilion of falling branches,tea pavilion; branches; land art; realization; garden,2021,XX - Nepřiřazeno,</t>
  </si>
  <si>
    <t>MIOVSKÁ, L. – **CÍSAŘ, I. – **ZDANOVCOVÁ, DIS, I. Dolina - město jinak, okolí mateřské školy,Urban space surrounding of nursery school,urban space; plantings plan,2021,XX - Nepřiřazeno,</t>
  </si>
  <si>
    <t>HENDRYCH, J. – **ČERMÁK, J. – **ŠTEFEK, V. – **BROŽ, P. Geologický park Čertovy Schody,The Devils´ Stairs Geological Park,Geological park; Landscape revitalization;,2021,XX - Nepřiřazeno,</t>
  </si>
  <si>
    <t>HNÍZDIL, A. Hranice probíhajícího procesu,The boundaries of the ongoing process ,boundaries; ongoing process; consciousness; space,2021,XX - Nepřiřazeno,</t>
  </si>
  <si>
    <t>HNÍZDIL, A. Kódy probíhajících procesů,Codes of ongoing processes,codes; ongoing processes; long-term; land art; realization;  garden,2021,XX - Nepřiřazeno,</t>
  </si>
  <si>
    <t>AUGUSTIN, M. – **MERTENOVÁ, ING., PH.D., K. Návrh a realizace interiéru sídla administrativy CPD,Design and implementation of the interior of the CPD administration headquarters ,Natural matherials; environment friendly,2021,XX - Nepřiřazeno,</t>
  </si>
  <si>
    <t>AUGUSTIN, M. Návrh a realizace návrhu designu rozvrhu a výtvarného řešení interiéru a exteriéru letounu ATEC 321 Faeta NG OK-BUV 95,Design and implementation of the design of the schedule and artistic solution of the interior and exterior of the ATEC 321 Faeta NG OK-BUV 95 aircraft ,aircraft art design; shape and aerodynamics inspiration,2021,XX - Nepřiřazeno,</t>
  </si>
  <si>
    <t>AUGUSTIN, M. Návrh a realizace obytného interiéru Pasovská 8 v Českých Budějovicích,Design and implementation of residential interior Pasovská 8 in České Budějovice ,Residential interior; spatial concept; modern trends,2021,XX - Nepřiřazeno,</t>
  </si>
  <si>
    <t>AUGUSTIN, M. Návrh a realizace rodinného domu Dobrá Voda - Pohůrka,Design and implementation of the family house Dobrá Voda - Pohůrka ,Open living space; connection with exterior,2021,XX - Nepřiřazeno,</t>
  </si>
  <si>
    <t>JEBAVÝ, M. Návrh krajinářského řešení parku Sádky v Hradci Králové - Kuklenách,Landscape design of the Park Sádky in Hradec Králové - Kukleny,Landscape architecture; study; park; Hradec Králové,2021,XX - Nepřiřazeno,</t>
  </si>
  <si>
    <t>JEBAVÝ, M. Návrh krajinářského řešení parku Zakladatelů Malého labského náhonu v Hradci Králové - Kuklenách,Landscape design of the Park Zakladatelů Malého labského náhonu in Hradec Králové - Kukleny,Landscape architecture; study; park; Hradec Králové,2021,XX - Nepřiřazeno,</t>
  </si>
  <si>
    <t>JEBAVÝ, M. – KOSTYUNICHEVA, Y. Návrh krajinářského řešení úpravy nádvoří MŠMT v Praze,Study of landscpae design of the MŠMT courtyard in Prague,Landscape architecture; study; garden; courtyard; MŠMT,2021,XX - Nepřiřazeno,</t>
  </si>
  <si>
    <t>JEBAVÝ, M. Návrh malé rodinné zahrady v Lipsku,Study of family garden in Leipzig,Landscape architecture; study; family garden,2021,XX - Nepřiřazeno,</t>
  </si>
  <si>
    <t>JEBAVÝ, M. Návrh přírodní vodní plochy u FTZ ČZU v Praze,Design of a natural water area by FTAS CULS in Prague,natural water area; CULS Prague,2021,XX - Nepřiřazeno,</t>
  </si>
  <si>
    <t>KUNT, M. – VACEK, O. – VANĚK, J. – KOSTYUNICHEVA, Y. – JAKUBCOVÁ, E. – HENDRYCH, J. Návrh revitalizace území určeného pro výstavbu areálu Kaufland Bohnice,Proposal for the revitalization of the area designated for the construction of the Kaufland Bohnice complex ,Proposal for the revitalization; the Kaufland Bohnice complex; greenery restoration,2021,XX - Nepřiřazeno,</t>
  </si>
  <si>
    <t>KOSTYUNICHEVA, Y. – JAKUBCOVÁ, E. – KUNT, M. – VANĚK, J. – VACEK, O. Nebušice, sadové úpravy u bytového komplexu v Nebušicích,Nebušice, landscaping at a residential complex in Nebušice,garden; landscape; design; landscape architecture; park; green in the city,2021,XX - Nepřiřazeno,</t>
  </si>
  <si>
    <t>**JIRSA, V. – **JIRSA, P. – VANĚK, J. – **PÔBIŠOVÁ, Z. Novostavba rodinného domu - Praha 6 Ruzyně - zahradní úpravy,New family house in Prague 6 Ruzyně - landscaping,family house; Prague; Ruzyně; new building; garden; terrain work ,2021,XX - Nepřiřazeno,</t>
  </si>
  <si>
    <t>**JIRSA, V. – **JIRSA, P. – **VUKMANOV, A. – **BRYCHTA, M. – VANĚK, J. Novostavba rodinného domu – Praha 6 Střešovice  - zahradní úpravy,New family house - Prague 6 Střešovice - landscaping,family house;new building; Prague; Střešovice; garden,2021,XX - Nepřiřazeno,</t>
  </si>
  <si>
    <t>MIOVSKÁ, L. Obnova krteňské historické cesty,Project of revitalization of historical path Krteň - Chaby,historic lansdscape; vegetation; path ,2021,XX - Nepřiřazeno,</t>
  </si>
  <si>
    <t>MIOVSKÁ, L. – **CÍSAŘ, I. – **BURYŠKA, I. – **ŠTĚPAŘ, I. Park Pečky - DSP,Park Pečky,urban park; walkability; SUDS, ,2021,XX - Nepřiřazeno,</t>
  </si>
  <si>
    <t>MIOVSKÁ, L. – **STRATIL, I. Park pod Hradbami,Park Horská,Horská Park; Revitalization ,2021,XX - Nepřiřazeno,</t>
  </si>
  <si>
    <t>JEBAVÝ, M. – **JEBAVÝ, M. – VESELÁ, A. – VANĚK, J. – **LIBÁNSKÁ, I. Park U vody v Praze - Holešovicích,Park U vody in Prague - Holešovice,Landscape study; Prague; Holešovice,2021,XX - Nepřiřazeno,</t>
  </si>
  <si>
    <t>HNÍZDIL, A. Procesuální komunikace vědomí,Process communication of consciousness,Process; communication; consciousness; exhibition,2021,XX - Nepřiřazeno,</t>
  </si>
  <si>
    <t>JEBAVÝ, M. Realizace jednotlivých krajinářských úprav v areálu ČZU v Praze,Realisation of the landscape design in CZU Prague,Landscape architecture; realisation; CZU Prague,2021,XX - Nepřiřazeno,</t>
  </si>
  <si>
    <t>JEBAVÝ, M. Realizace umístění skleněného oltáře na hřbitově u kostela svatého Havla v Praze - Zbraslavi,Realisation of new glass altar on the cemetery near the Church of St. Havel in Prague – Zbraslav,Prague - Zbraslav; Landscape Architecture; glass altar,2021,XX - Nepřiřazeno,</t>
  </si>
  <si>
    <t>**JIRSA, V. – **JIRSA, P. – VANĚK, J. – **SALÁŠKOVÁ, L. – **BRYCHTA, M. Regenerace bytového domu - Praha 5 Košíře,Regeneration of an apartment building - Prague 5 Košíře ,apartment building; regeneration; Prague Košíře ,2021,XX - Nepřiřazeno,</t>
  </si>
  <si>
    <t>PŠIKALOVÁ, L. – **ŠUBRT, J. – **PLODEK, Š. Revitalizační úpravy plochy p.č. 1226/1 k.ú. Borová u Poličky,Revitalization of the plot area no. 1226/1 cadastral area Borová u Poličky ,revitalization; water elements for kids; playground on a slope,2021,XX - Nepřiřazeno,</t>
  </si>
  <si>
    <t>PŠIKALOVÁ, L. Rodinná zahrada Kadeřavec,Private garden Kadeřavec,private garden; old fruit varieties; orchard; rural garden,2021,XX - Nepřiřazeno,</t>
  </si>
  <si>
    <t>KOSTYUNICHEVA, Y. – JAKUBCOVÁ, E. – KUNT, M. – VACEK, O. – VANĚK, J. Sadové úpravy u na stanice metra Opatov na Praze 11,Landscaping at the Opatov metro station in Prague 11,garden; landscape; design; landscape architecture,2021,XX - Nepřiřazeno,</t>
  </si>
  <si>
    <t>KOSTYUNICHEVA, Y. – JAKUBCOVÁ, E. – KUNT, M. – VACEK, O. – VANĚK, J. Sadové úpravy v okolí sochy Kosmonautů na stanice metra Háje na Praze 11,Landscaping around the statue of the Cosmonauts at the Háje metro station in Prague 11,garden; landscape; design; landscape architecture,2021,XX - Nepřiřazeno,</t>
  </si>
  <si>
    <t>KOSTYUNICHEVA, Y. – JAKUBCOVÁ, E. – KUNT, M. – VACEK, O. – VANĚK, J. Smyslová zahrádka na Praze 11,Sensory garden in Prague 11,garden; landscape; design; landscape architecture; park;,2021,XX - Nepřiřazeno,</t>
  </si>
  <si>
    <t>**JIRSA, V. – **JIRSA, P. – VANĚK, J. – **REHBERGER, A. Stavební úpravy rodinného domu - Praha 4, zahradní město Spořilov,Adaptation of a family house - Prague 4, garden city Spořilov ,family house; adaptation; garden city; Spořilov,2021,XX - Nepřiřazeno,</t>
  </si>
  <si>
    <t>HNÍZDIL, A. Struktura tichých doteků v probíhajícím procesu,The structure of silent touches in the ongoing process,structure; silent touches; ongoing process,2021,XX - Nepřiřazeno,</t>
  </si>
  <si>
    <t>KUNT, M. – VACEK, O. – HENDRYCH, J. – VANĚK, J. – JAKUBCOVÁ, E. – KOSTYUNICHEVA, Y. Studie ozelenění prostoru před budovou aromaterapeutické firmy Nobilis Tilia,Study of landscaping in front of the building of the aromatherapy company Nobilis Tilia ,Study of landscaping; building of the aromatherapy company; Nobilis Tilia ,2021,XX - Nepřiřazeno,</t>
  </si>
  <si>
    <t>KUNT, M. – VACEK, O. – VANĚK, J. – JAKUBCOVÁ, E. – KOSTYUNICHEVA, Y. Studie revitalizace pozemku v ulici Blatnická v k.ú. Sobín v obci Praha,Land revitalization study in Blatnická street in cadastral area Sobín in the village of Prague ,Land revitalization study; Blatnická street; in cadastral area Sobín,2021,XX - Nepřiřazeno,</t>
  </si>
  <si>
    <t>KUNT, M. – VACEK, O. – VANĚK, J. – JAKUBCOVÁ, E. – KOSTYUNICHEVA, Y. Studie revitalizace vybrané části ulice Věkova v Praze 4 – Braník,A study of the revitalization of a selected part of Věkova Street in Prague 4 - Braník ,A study of the revitalization; selected part of Věkova Street in Prague 4 - Braník ,2021,XX - Nepřiřazeno,</t>
  </si>
  <si>
    <t>AUGUSTIN, M. – **MERTENOVÁ, ING., PH.D., K. Školící a administrativní centrum Aktivhaus v Českých Budějovicích,Aktivhaus - training and administrative center in České Budějovice ,Modern wooden structure; sustainability; solar facade; energy efficient; PV installation,2021,XX - Nepřiřazeno,</t>
  </si>
  <si>
    <t>HNÍZDIL, A. Ústa země,The mouth of the Earth,Mouth; Earth; process; project; landscape ,2021,XX - Nepřiřazeno,</t>
  </si>
  <si>
    <t>MIOVSKÁ, L. Veřejné prostranství Paškova,Revitalization of Paškova public space,public space; walkability,2021,XX - Nepřiřazeno,</t>
  </si>
  <si>
    <t>MIOVSKÁ, L. Veřejné prostranství u nádraží,Public space of the main railway station,park; greenery; railway station,2021,XX - Nepřiřazeno,</t>
  </si>
  <si>
    <t>KOSTYUNICHEVA, Y. – JAKUBCOVÁ, E. – KUNT, M. – VANĚK, J. – VACEK, O. Višňový sad a bludiště na Praze 11, studie parku pro ÚMČ Praha 11,Cherry orchard and maze in Prague 11, study of the park for ÚMČ Prague 11,garden; landscape; design; landscape architecture,2021,XX - Nepřiřazeno,</t>
  </si>
  <si>
    <t>MIOVSKÁ, L. – HALAMOVÁ, J. – VANĚK, J. Vize revitalizace území Chodoveckého potoka - krajinářská studie - koncepční studie řešení prostoru,Vision of revitalization of the surroundings of the Chodovecký stream - Landscape Study - conceptual study of space solution  ,Chodovecký potok; revitalisation; landscape study,2021,XX - Nepřiřazeno,</t>
  </si>
  <si>
    <t>MIOVSKÁ, L. – **CÍSAŘ, I. – **VACÍNOVÁ, I. – **VEDRAL, I. – **MALOŠIKOVÁ, I. – **MALOŠIKOVÁ, I. Vnitroblok Halasova,Halasova inner courtyard,revitalization of urban space; inner courtyard,2021,XX - Nepřiřazeno,</t>
  </si>
  <si>
    <t>AUGUSTIN, M. – **ŠLAPETA, V. – **JANOTA, O. – **LUKEŠ, Z. – **LÍBAL, P. – **GALETA, J. – **SVOBODA, P. – **VRABELOVÁ, R. – **ZEMAN, L. – **BALSKÝ, J. – **ZEMAN, J. – **DOMANICKÝ, P. – **GORYCZKA, T. – **MERTOVÁ, M. – **WEISSEROVÁ, A. – **PANOCH, P. – **KOUKALOVÁ, Š. – **PAVLÍČEK, T. – **NEUBERT, J. – **HORŇÁKOVÁ, L. Výstava Česká architektura od secese k dnešku,Exhibition Czech architecture from Art Nouveau to the present day,Czech architecture; Art Nouveau, modern architecture,2021,XX - Nepřiřazeno,</t>
  </si>
  <si>
    <t>HNÍZDIL, A. Výstava v Galerii Green Citadel Magdeburg Německo,Exhibition at the Green Citadel Gallery Magdeburg Germany,Exhibition; Green; Citadel; Gallery; Magdeburg; Hundertwaser,2021,XX - Nepřiřazeno,</t>
  </si>
  <si>
    <t>AUGUSTIN, M. – VANĚK, J. – PŠIKALOVÁ, L. – VESELÁ, A. – KOSTYUNICHEVA, Y. Zahrada míru Vouziers, Francie,Peace garden Vouziers, France,peace garden; world war one,2021,XX - Nepřiřazeno,</t>
  </si>
  <si>
    <t>MIOVSKÁ, L. Zahrada pro paní D,Garden for Mrs. D.,urban garden; planting,2021,XX - Nepřiřazeno,</t>
  </si>
  <si>
    <t>MIOVSKÁ, L. Zahrada Rašínova domu ,Rašín house garden,revitalization of garden; inner country yard,2021,XX - Nepřiřazeno,</t>
  </si>
  <si>
    <t>KOSTYUNICHEVA, Y. – JAKUBCOVÁ, E. – KUNT, M. – VACEK, O. – VANĚK, J. Zahrada u vily sochařky Hany Wichterlové, studie pro Galerii hlavního města Prahy,Garden at the villa of the sculptor Hana Wichterlová, study for the Gallery of the Capital City of Prague,garden; landscape; design; landscape architecture,2021,XX - Nepřiřazeno,</t>
  </si>
  <si>
    <t>MIOVSKÁ, L. Zasakovací průleh Na Baních,Na Baniích bioswale,bioswale; SUDS,2021,XX - Nepřiřazeno,</t>
  </si>
  <si>
    <t>HNÍZDIL, A. Zvuk skla ,The sound of glass ,The sound; glass; area; extinct villages; border zone,2021,XX - Nepřiřazeno,</t>
  </si>
  <si>
    <t xml:space="preserve">KOLÁŘOVÁ, M. – JURSÍK, M. &lt;i&gt;Biological efficacy and selectivity of herbicides in sunflower, winter wheat, maize and winter rape in the Czech Republic. Final reports for BASF spol. s r.o.&lt;/i&gt;. Praha: BASF spol. s r.o., 2021, 150s. ISBN: neuveden, </t>
  </si>
  <si>
    <t>Souhrnná výzkumná zpráva</t>
  </si>
  <si>
    <t xml:space="preserve">KOLÁŘOVÁ, M. – JURSÍK, M. &lt;i&gt;Biological efficacy and selectivity of herbicides in winter wheat and spring barley in the Czech Republic. Final reports for Bayer s.r.o.&lt;/i&gt;. Praha: Bayer s.r.o., 2021, 192s. ISBN: neuveden, </t>
  </si>
  <si>
    <t xml:space="preserve">KOLÁŘOVÁ, M. – JURSÍK, M. &lt;i&gt;Biological efficacy and selectivity of herbicides in winter wheat in the Czech Republic. Final report for FMC Corporation&lt;/i&gt;. Praha: FMC Corporation, 2021, 45s. ISBN: neuveden, </t>
  </si>
  <si>
    <t xml:space="preserve">KOLÁŘOVÁ, M. – JURSÍK, M. &lt;i&gt;Biological efficacy and selectivity of herbicides in winter wheat, maize and sugar beet in the Czech Republic. Final reports for Bayer s.r.o.&lt;/i&gt;. Praha: Bayer s.r.o., 2021, 110s. ISBN: neuveden, </t>
  </si>
  <si>
    <t xml:space="preserve">KOŠNAROVÁ, P. – JURSÍK, M. &lt;i&gt;Biological efficacy and selectivity of herbicides in winter wheat, winter rape and maize in the Czech Republic. Final reports for Adama CZ s.r.o.&lt;/i&gt;. Praha: Adama CZ s.r.o., 2021, 327s. ISBN: neuveden, </t>
  </si>
  <si>
    <t xml:space="preserve">KOLÁŘOVÁ, M. – JURSÍK, M. &lt;i&gt;Biological efficacy of selected herbicides in winter wheat, maize and sugar beet in the Czech Republic. Final reports for Corteva Agriscience Czech s.r.o.&lt;/i&gt;. Praha: Corteva Agriscience Czech s.r.o., 2021, 207s. ISBN: neuveden, </t>
  </si>
  <si>
    <t xml:space="preserve">KOLÁŘOVÁ, M. – JURSÍK, M. &lt;i&gt;Biological efficacy of selected herbicides in winter wheat, maize and winter oilseed rape in the Czech Republic. Final reports for Syngenta Czech s.r.o.&lt;/i&gt;. Praha: Syngenta Czech s.r.o., 2021, 97s. ISBN: neuveden, </t>
  </si>
  <si>
    <t xml:space="preserve">JURSÍK, M. &lt;i&gt;Závěrečná zpráva hodnotící účinnost a selektivitu herbicidů v kukuřici a slunečnici v podmínkách ČR&lt;/i&gt;. : ADAMA, Syngenta, Sumi Agro, FMC, BASF, 2021, 20s. ISBN: , </t>
  </si>
  <si>
    <t>DEP</t>
  </si>
  <si>
    <t xml:space="preserve">JURSÍK, M. &lt;i&gt;Závěrečná zpráva hodnotící účinnost a selektivitu herbicidů v pšenici a řepce v podmínkách ČR. &lt;/i&gt;. : ADAMA, Syngenta, BASF, Belchim, 2021, 20s. ISBN: , </t>
  </si>
  <si>
    <t xml:space="preserve">KAZDA, J. – **VOLKOVÁ, RNDR., J. – STEJSKALOVÁ, M. – JURSÍK, M. – RYŠÁNEK, P. &lt;i&gt;Činnost fytopatologického týmu v roce 2021&lt;/i&gt;. Praha: , 2021, 12s. ISBN: , </t>
  </si>
  <si>
    <t>DEP, KOR</t>
  </si>
  <si>
    <t xml:space="preserve">HAMOUZOVÁ, K. – KOŠNAROVÁ, P. – SOUKUP, J. &lt;i&gt;Citlivost lokálních populací sveřepu jalového (Bromus sterilis) k vybraným herbicidům. Závěrečná zpráva pro Corteva Agriscience Czech s.r.o.&lt;/i&gt;. Praha: Corteva Agriscience Czech s.r.o., 2021, 7s. ISBN: neuveden, </t>
  </si>
  <si>
    <t xml:space="preserve">**KÁŠ,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Průběžná zpráva za řešení projektu NAZV QK21010308&lt;/i&gt;. Praha: NAZV (MZe), 2021, 59s. ISBN: neuveden, </t>
  </si>
  <si>
    <t xml:space="preserve">DVOŘÁK, P. – **KASAL, P. – **OPPELTOVÁ, P. – **HAJŠLOVÁ, J. – **PAVELA, R. – **RŮŽEK, P. &lt;i&gt;Inovace systémů pěstování brambor v ochranných pásmech vodních zdrojů s omezenými vstupy pesticidů a hnojiv vedoucí ke snížení znečištění vody a zachování konkurenceschopnosti pěstitelů brambor. Závěrečná zpráva o postupu prací a dosažených výsledcích z projektu QK1920214 (2019-2021)&lt;/i&gt;. Havlíčkův Brod: NAZV (MZe), 2021, 130s. ISBN: neuveden, </t>
  </si>
  <si>
    <t xml:space="preserve">BRANT, V. – **ŠMÖGER, J. – **MISTR, M. &lt;i&gt;Inovační deník - zpráva o činnosti operační skupiny pro Statek Bureš, s.r.o.&lt;/i&gt;. Praha: Statek Bureš, s.r.o., 2021, 16s. ISBN: neuveden, </t>
  </si>
  <si>
    <t xml:space="preserve">DVOŘÁK, P. – PULKRÁBEK, J. – BEČKOVÁ, L. – TOMÁŠEK, J. – PROCHÁZKA, P. &lt;i&gt;Inovativní technologie precizního zemědělství omezující erozi a zvyšující výnos širokořádkových plodin. Výzkumná zpráva pro Pošumaví, a.s. za rok 2021&lt;/i&gt;. Praha: Pošumaví, a. s., 2021, 10s. ISBN: neuveden, </t>
  </si>
  <si>
    <t xml:space="preserve">KOŠNAROVÁ, P. – HAMOUZOVÁ, K. – HAMOUZ, P. – SOUKUP, J. &lt;i&gt;Occurrence and mechanisms of resistance to ALS inhibitors and synthetic auxins in problematic dicot weed in the Czech Republic. Annual report for Syngenta Limited&lt;/i&gt;. Praha: Syngenta Limited, 2021, 18s. ISBN: neuveden, </t>
  </si>
  <si>
    <t xml:space="preserve">BEČKA, D. – TOMÁŠEK, J. – CIHLÁŘ, P. – BEČKOVÁ, L. – MIKŠÍK, V. &lt;i&gt;Odrůdová agrotechnika řepky ozimé. Výzkumná zpráva pro Bayer s.r.o. v roce 2021&lt;/i&gt;. Praha: Bayer s.r.o., 2021, 15s. ISBN: neuveden, </t>
  </si>
  <si>
    <t xml:space="preserve">PROCHÁZKA, P. – ŘEHOŘ, J. – **VOSTŘEL, J. &lt;i&gt;Ověření přípravku FLORA v polních pokusech v hrachu a chmelu. Výzkumná zpráva pro Manetech a.s. za rok 2021&lt;/i&gt;. Praha: Manetech a.s., 2021, 12s. ISBN: neuveden, </t>
  </si>
  <si>
    <t xml:space="preserve">DVOŘÁK, P. – TOMÁŠEK, J. – PROCHÁZKA, P. – MIČÁK, L. – MIČÁKOVÁ, A. &lt;i&gt;Ověření přípravků Galleko v polních pokusech - pšenice jarní, ječmen jarní, brambory, sója, kukuřice, cukrová řepa. Výzkumná zpráva pro Galleko s.r.o. za rok 2021&lt;/i&gt;. Praha: Galleko s.r.o., 2021, 43s.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</si>
  <si>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2021&lt;/i&gt;. Praha: NAZV (MZe), 2021, 69s. ISBN: neuveden, </t>
  </si>
  <si>
    <t xml:space="preserve">BEČKA, D. – BEČKOVÁ, L. – KUCHTOVÁ, P. – TOMÁŠEK, J. – CIHLÁŘ, P. &lt;i&gt;Porovnání úsporné a intenzivní technologie pěstování řepky ozimé u dvou odrůd společnosti KWS. Výzkumná zpráva pro KWS Osiva s.r.o. za rok 2021&lt;/i&gt;. Praha: KWS Osiva s.r.o., 2021, 32s. ISBN: neuveden, </t>
  </si>
  <si>
    <t xml:space="preserve">**BLAŽEK, J. – **ZELENÝ, L. – **BARTOŠ, J. – PAZDERŮ, K. – **KAREŠ, P. &lt;i&gt;Rozvoj a aplikace molekulárně genetických metod pro racionalizaci šlechtitelských postupů třešní (Prunus avium L.). Periodická zpráva za rok 2021 projektu QK1910290&lt;/i&gt;. Holovousy: NAZV (MZe), 2021, 42s. ISBN: neuveden, </t>
  </si>
  <si>
    <t xml:space="preserve">BEČKA, D. – TOMÁŠEK, J. – CIHLÁŘ, P. – BEČKOVÁ, L. – MIKŠÍK, V. &lt;i&gt;Sledování vlivu HTS osiva na výnosy. Výzkumná zpráva pro Corteva s.r.o. za rok 2021&lt;/i&gt;. Praha: Corteva, s.r.o., 2021, 15s. ISBN: neuveden, </t>
  </si>
  <si>
    <t xml:space="preserve">BEČKA, D. – TOMÁŠEK, J. – CIHLÁŘ, P. – BEČKOVÁ, L. – MIKŠÍK, V. &lt;i&gt;Sledování vlivu sucha na výnosy u řepky. Výzkumná zpráva pro Selgen a.s. za rok 2021&lt;/i&gt;. Praha: Selgen a.s., 2021, 15s. ISBN: neuveden, </t>
  </si>
  <si>
    <t xml:space="preserve">HAMOUZOVÁ, K. – KOŠNAROVÁ, P. – SOUKUP, J. &lt;i&gt;Stanovení citlivosti chundelky metlice k vybraným herbicidům. Závěrečná zpráva pro Corteva Agriscience Czech s.r.o.&lt;/i&gt;. Praha: Corteva Agriscience Czech s.r.o., 2021, 11s. ISBN: neuveden, </t>
  </si>
  <si>
    <t xml:space="preserve">KOŠNAROVÁ, P. – HAMOUZOVÁ, K. – SOUKUP, J. &lt;i&gt;Stanovení citlivosti chundelky metlice k vybraným herbicidům. Závěrečná zpráva pro Syngenta Czech s.r.o.&lt;/i&gt;. Praha: Syngenta Czech s.r.o., 2021, 26s. ISBN: neuveden, </t>
  </si>
  <si>
    <t xml:space="preserve">KOŠNAROVÁ, P. – HAMOUZOVÁ, K. – SOUKUP, J. &lt;i&gt;Stanovení citlivosti chundelky metlice k vybraným herbicidům. Závěrečná zpráva pro Syngenta Czech s.r.o.&lt;/i&gt;. Praha: Syngenta Czech s.r.o., 2021, 3s. ISBN: neuveden, </t>
  </si>
  <si>
    <t xml:space="preserve">KOŠNAROVÁ, P. – HAMOUZOVÁ, K. – SOUKUP, J. &lt;i&gt;Stanovení citlivosti pýru plazivého (Elytrigia repens) k vybraným herbicidům. Závěrečná zpráva pro Syngenta Czech s.r.o.&lt;/i&gt;. Praha: Syngenta Czech s.r.o., 2021, 3s. ISBN: neuveden, </t>
  </si>
  <si>
    <t xml:space="preserve">MIČÁK, L. – BEČKOVÁ, L. – BRINAR, J. – PULKRÁBEK, J. &lt;i&gt;Vliv pěstební technologie a odrůdy na růstové a výnosové ukazatele u řepky ozimé na lokalitě Praha - Uhříněves ve vegetačním roce 2020/21. Výzkumná zpráva pro SPZO s.r.o. Praha&lt;/i&gt;. Praha: Svaz pěstitelů a zpracovatelů olejnin, 2021, 21s. ISBN: neuveden, </t>
  </si>
  <si>
    <t xml:space="preserve">MIČÁK, L. &lt;i&gt;Výkonnostní porovnání odrůd řepky ozimé v podmínkách lokality Praha Uhříněves. Výzkumná zpráva pro DSV Saaten za rok 2021&lt;/i&gt;. Praha: Deutsche Saatveredelung AG, 2021, 10s. ISBN: neuveden, </t>
  </si>
  <si>
    <t xml:space="preserve">MIČÁK, L. &lt;i&gt;Výkonnostní porovnání sortimentu odrůd pšenice ozimé a pšenice jarní v režimu ekologického zemědělství. Výzkumná zpráva pro Selgen za rok 2021&lt;/i&gt;. Praha: Selgen a.s., 2021, 22s. ISBN: neuveden, </t>
  </si>
  <si>
    <t xml:space="preserve">MIČÁK, L. &lt;i&gt;Výkonnostní porovnání sortimentu odrůd pšenice ozimé, pšenice jarní a ječmene jarního v režimu ekologického zemědělství. Výzkumná zpráva pro PRO-BIO Svaz ekologických zemědělců za rok 2021&lt;/i&gt;. Praha: PRO-BIO – Svaz ekologických zemědělců, z.s., 2021, 8s. ISBN: neuveden, </t>
  </si>
  <si>
    <t xml:space="preserve">BEČKA, D. – BEČKOVÁ, L. – TOMÁŠEK, J. – MIKŠÍK, V. – CIHLÁŘ, P. &lt;i&gt;Výsledky maloparcelkových pokusů s odrůdami řepky ozimé od společnosti KWS. Výzkumná zpráva pro KWS Osiva s.r.o. v roce 2020/21&lt;/i&gt;. Praha: KWS Osiva s.r.o., 2021, 26s. ISBN: neuveden, </t>
  </si>
  <si>
    <t xml:space="preserve">BEČKA, D. – TOMÁŠEK, J. – CIHLÁŘ, P. – BEČKOVÁ, L. – MIKŠÍK, V. &lt;i&gt;Výsledky přesných maloparcelkových pokusů s přípravky společnosti Agrofert a.s. u řepky ozimé, pšenice ozimé, ječmene jarního, kukuřice seté a máku setého. Výzkumná zpráva pro Agrofert Holding, a.s. za rok 2021&lt;/i&gt;. Praha: Agrofert Holding a.s., 2021, 58s. ISBN: neuveden, </t>
  </si>
  <si>
    <t xml:space="preserve">BEČKA, D. – TOMÁŠEK, J. – CIHLÁŘ, P. – BEČKOVÁ, L. &lt;i&gt;Výsledky přesných maloparcelkových pokusů s přípravky společnosti Syngenta Czech v roce 2021 u řepky ozimé, pšenice ozimé, ječmene jarního a máku setého. Výzkumná zpráva pro Syngenta Czech s.r.o. za rok 2021&lt;/i&gt;. Praha: Syngenta Czech s.r.o., 2021, 56s. ISBN: neuveden, </t>
  </si>
  <si>
    <t xml:space="preserve">PULKRÁBEK, J. – KUCHTOVÁ, P. – **URBAN, J. – KŘOVÁČEK, J. – BEČKOVÁ, L. – DVOŘÁK, P. – **HAVLÍČEK, V. – **MAKSANT, J. – **OBŠELOVÁ, P. &lt;i&gt;Vývoj a aplikace progresivní technologie zakládání porostů cukrové řepy v aridní oblasti. Výzkumná zpráva pro Zemědělské družstvo Haná za rok 2021&lt;/i&gt;. Praha: Zemědělské družstvo Haná, 2021, 50s. ISBN: neuveden, </t>
  </si>
  <si>
    <t xml:space="preserve">**DVOŘÁČEK, V. – CAPOUCHOVÁ, I. – **KONVALINA, P. – **HUTAŘ, M. – **CHOUR, V. &lt;i&gt;Vývoj perspektivních genotypů ovsa s nízkou celiakální reaktivitou a vysokou nutriční kvalitou. Periodická zpráva ke grantu QK1810102 za rok 2021&lt;/i&gt;. Praha: NAZV (MZe), 2021, 56s. ISBN: neuveden, </t>
  </si>
  <si>
    <t xml:space="preserve">PULKRÁBEK, J. – **URBAN, J. – KUCHTOVÁ, P. – KŘOVÁČEK, J. – BEČKOVÁ, L. – DVOŘÁK, P. – TOMÁŠEK, J. – **JAVOR, T. – **BERANOVÁ, L. – **JELÍNEK, K. – **MARTINCOVÁ, J. – **SUCHODOL, J. – **HUBÁČKOVÁ, J. – **MĚSÍCOVÁ, M. &lt;i&gt;Vývoj technologie redukovaného zpracování a hnojení půdy pro plodiny s nízkou ochrannou funkcí. Výzkumná zpráva pro Zemědělské družstvo Unčovice za rok 2021&lt;/i&gt;. Praha: Zemědělské družstvo Unčovice, 2021, 81s. ISBN: neuveden, </t>
  </si>
  <si>
    <t xml:space="preserve">**VOPRAVIL, J. – BRANT, V. – **KROFTA, K. – **KABELKA, D. – **KINCL, D. – **KHEL, T. – **VESELÝ, A. – **POKORNÝ, J. – **JEŽEK, J. – PROCHÁZKA, P. – KUMHÁLOVÁ, J. – KROULÍK, M. – **DRIMAJ, M. – **SRBEK, J. – **SALVA, V. – **HELEBRANT, J. – ZÁBRANSKÝ, P. – **DONNER, P. &lt;i&gt;Zajištění dlouhodobé konkurenceschopnosti českého chmelařství na základě implementace principů precizního zemědělství a technologií smart farming. Odborná zpráva o postupu prací a dosažených výsledcích za rok 2021 projektu QK1910170&lt;/i&gt;. Praha: NAZV, 2021, 82s. ISBN: neuveden, </t>
  </si>
  <si>
    <t xml:space="preserve">**HOLUBÍK, O. – **SVOBODA, P. – BRANT, V. – **PETERÁČ, J. – **MILATA, P. – **JACKO, K. &lt;i&gt;SMART FARMING - Variabilní profilová aplikace hnojiv do zóny růstu kořenů konvenčních plodin. Odborná zpráva za rok 2021 projektu QK21010130&lt;/i&gt;. Praha: NAZV (MZe), 2021, 11s. ISBN: neuveden, </t>
  </si>
  <si>
    <t xml:space="preserve">**PRÁŠIL,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2021&lt;/i&gt;. Praha: NAZV (MZe), 2021, 23s. ISBN: neuveden, </t>
  </si>
  <si>
    <t xml:space="preserve">**BLAŽEK, J. – **ZELENÝ, L. – **BARTOŠ, J. – PAZDERŮ, K. – **KAREŠ, P. &lt;i&gt;Rozvoj a aplikace molekulárně genetických metod pro racionalizaci šlechtitelských postupů třešní (Prunus avium L.). Periodická zpráva za rok 2020 projektu QK1910290&lt;/i&gt;. Holovousy: NAZV (MZe), 2020, 35s. ISBN: neuveden, </t>
  </si>
  <si>
    <t xml:space="preserve">**ŠRÁMEK, V. – BORŮVKA, L. – **SÁŇKA, M. – **ČECHMÁNKOVÁ, J. – **FADRHONSOVÁ, V. – **KOMPRDOVÁ, K. – **NEUDERTOVÁ HELLEBRANDOVÁ, K. – **NOVOTNÝ, R. – DRÁBEK, O. – NĚMEČEK, K. – PAVLŮ, L. – OPPONG SARKODIE, V. – VACEK, O. – TEJNECKÝ, V. – VAŠÁT, R. – **SÁŇKA, O. – **SKÁLA, J. – **VÁCHA, R. &lt;i&gt;Vývoj a verifikace prostorových modelů vlastností lesních půd České republiky (závěrečná zpráva)&lt;/i&gt;. VÚLHM Jíloviště-Strnady: MZe, 2021, 90s. ISBN: , </t>
  </si>
  <si>
    <t xml:space="preserve">KUNT, M. – HENDRYCH, J. – VACEK, O. – KUNTOVÁ, M. – ŠÍNOVÁ, V. &lt;i&gt;Smart plants in the workplace and their impact on work efficiency and stress reduction&lt;/i&gt;. Prague: Visegrad Funds, 2021, 9s. ISBN: , </t>
  </si>
  <si>
    <t xml:space="preserve">KUNT, M. – VACEK, O. – ČECHOVÁ, K. – HENDRYCH, J. – KUNTOVÁ, M. – JAKUBCOVÁ, E. – ŠÍNOVÁ, V. &lt;i&gt;Vertikální vegetační konstrukce pro použití v městském prostředí &lt;/i&gt;. Prague: Magistrát hlavního města Prahy, 2021, 69s. ISBN: , </t>
  </si>
  <si>
    <t xml:space="preserve">SVOBODOVÁ, I. – **BEZVODA, B. – **TRANKOVSKÁ, Z. – **MAKEŠ, V. – RŮŽIČKA, J. – CHALOUPKOVÁ, H. – CHMELÍKOVÁ, E. – BOLECHOVÁ, P. – NOVÁK, K. – ERETOVÁ, P. – POLÓNYIOVÁ, A. – MACHOVÁ, K. – **FILIPOVÁ, E. – HRADEC, M. – KOUBA, M. – BITTNER, V. – **SMEJKAL, P. – **HEPNAR, J. – BARTOŠOVÁ, J. – BARTOŠ, L. – **PÁDECKÁ, T. – CHALUPA, M. – HOFMANOVÁ, B. – SANTARIOVÁ, M. – **JUNKOVÁ, M. – **RŮŽIČKA, J. – **ZEMAN, O. – **DUNKA, Š. PÁTRAČ  - souborové datové CD, PÁTRAČ  - data file CD, SAR dogs; search and rescue; Pátrač, 2021, XX - Nepřiřazeno, ISBN: 978-80-213-3122-8,  ČZU v Praze ,neuvedeno, neuvedeno, L - Lokální přístup, ISBN 978-80-213-3122-8, </t>
  </si>
  <si>
    <t>KEZCH, KVD</t>
  </si>
  <si>
    <t>Audiovizuální tvorba - datové CD</t>
  </si>
  <si>
    <t xml:space="preserve">MATULA, S. - BÁŤKOVÁ, K. Multimedial guide to water resources excursions, Multimedial guide to water resources excursions, Waterworks Káraný; Moravian Karst, 2021, XX - Nepřiřazeno, ISBN: ISBN 978-80-213-3,  Česká zemědělská univerzita v Praze,neuvedeno, neuvedeno, V - Vzdáleny přístup (po síti Internet), http://katedry.czu.cz/en/kvz/hom, </t>
  </si>
  <si>
    <t>KVZ</t>
  </si>
  <si>
    <t>Audiovizuální tvorba</t>
  </si>
  <si>
    <r>
      <t xml:space="preserve">KUMHÁLOVÁ, J. – CHYBA, J. – **KROFTA, K. – STARÝ, K. – BRANT, V. Evaluation of UAV and Sentinel 2 images to estimate condition of hop (Humulus lupulus L.) plants.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95-102.</t>
    </r>
  </si>
  <si>
    <t>Stať ve sborníku</t>
  </si>
  <si>
    <r>
      <t xml:space="preserve">BRANT, V. – **KROFTA, K. – ZÁBRANSKÝ, P. – **JEŽEK, J. – DONNER, P. – KROULÍK, M. – **POKORNÝ, J. Management of infiltration processes in hop gardens.  In </t>
    </r>
    <r>
      <rPr>
        <i/>
        <sz val="11"/>
        <rFont val="Calibri"/>
        <family val="2"/>
        <charset val="238"/>
        <scheme val="minor"/>
      </rPr>
      <t xml:space="preserve">V International Humulus Symposium 08.03.2021, Stuttgart, Germany. </t>
    </r>
    <r>
      <rPr>
        <sz val="11"/>
        <rFont val="Calibri"/>
        <family val="2"/>
        <charset val="238"/>
        <scheme val="minor"/>
      </rPr>
      <t>Stuttgart, Germany: International Society for Horticultural Science, 2021. s. 115-120.</t>
    </r>
  </si>
  <si>
    <r>
      <t xml:space="preserve">**JAKLOVÁ DYTRTOVÁ DOC. RNDR. PHDR. ING.,PH.D., J. – JAKL, M. Copper complexes with triazoles.  In </t>
    </r>
    <r>
      <rPr>
        <i/>
        <sz val="11"/>
        <rFont val="Calibri"/>
        <family val="2"/>
        <charset val="238"/>
        <scheme val="minor"/>
      </rPr>
      <t xml:space="preserve">Reasonable Use of Fertilizers 03.12.2020, Praha. </t>
    </r>
    <r>
      <rPr>
        <sz val="11"/>
        <rFont val="Calibri"/>
        <family val="2"/>
        <charset val="238"/>
        <scheme val="minor"/>
      </rPr>
      <t>Praha: ČZU v Praze, 2020. s. 133-136.</t>
    </r>
  </si>
  <si>
    <r>
      <t xml:space="preserve">PAUL, C. – MERCL, F. – ROBLEDO MAHON, T. – SZÁKOVÁ, J. – TLUSTOŠ, P. Distribution of phosphorus fractions in sewage sludge biochar is affected by autoclaving and incubation.  In </t>
    </r>
    <r>
      <rPr>
        <i/>
        <sz val="11"/>
        <rFont val="Calibri"/>
        <family val="2"/>
        <charset val="238"/>
        <scheme val="minor"/>
      </rPr>
      <t xml:space="preserve">Reasonable Use of Fertilizers 03.12.2020, Praha. </t>
    </r>
    <r>
      <rPr>
        <sz val="11"/>
        <rFont val="Calibri"/>
        <family val="2"/>
        <charset val="238"/>
        <scheme val="minor"/>
      </rPr>
      <t>Praha: ČZU v Praze, 2020. s. 153-156.</t>
    </r>
  </si>
  <si>
    <r>
      <t xml:space="preserve">GARI, B. – HANČ, A. – ŠVEHLA, P. – CHANE, A. Emissions of methane and carbon dioxide during composting and vermicomposting of sewage sludge.  In </t>
    </r>
    <r>
      <rPr>
        <i/>
        <sz val="11"/>
        <rFont val="Calibri"/>
        <family val="2"/>
        <charset val="238"/>
        <scheme val="minor"/>
      </rPr>
      <t xml:space="preserve">Reasonable Use of Fertilizers 03.12.2020, Praha. </t>
    </r>
    <r>
      <rPr>
        <sz val="11"/>
        <rFont val="Calibri"/>
        <family val="2"/>
        <charset val="238"/>
        <scheme val="minor"/>
      </rPr>
      <t>Praha: ČZU v Praze, 2020. s. 113-116.</t>
    </r>
  </si>
  <si>
    <r>
      <t xml:space="preserve">BALÍK, J. – VANĚK, V. – ČERNÝ, J. – SURAN, P. Inhibitory ureázy, inhibitory nitrifikace – perspektivy jejich využití.  In </t>
    </r>
    <r>
      <rPr>
        <i/>
        <sz val="11"/>
        <rFont val="Calibri"/>
        <family val="2"/>
        <charset val="238"/>
        <scheme val="minor"/>
      </rPr>
      <t xml:space="preserve">Reasonable Use of Fertilizers 03.12.2020, Praha. </t>
    </r>
    <r>
      <rPr>
        <sz val="11"/>
        <rFont val="Calibri"/>
        <family val="2"/>
        <charset val="238"/>
        <scheme val="minor"/>
      </rPr>
      <t>Praha: ČZU v Praze, 2020. s. 25-32.</t>
    </r>
  </si>
  <si>
    <r>
      <t xml:space="preserve">SEDLÁŘ, O. – ČERNÝ, J. – KULHÁNEK, M. – SURAN, P. – BALÍK, J. Látky označené jako „nanohnojiva“.  In </t>
    </r>
    <r>
      <rPr>
        <i/>
        <sz val="11"/>
        <rFont val="Calibri"/>
        <family val="2"/>
        <charset val="238"/>
        <scheme val="minor"/>
      </rPr>
      <t xml:space="preserve">Reasonable Use of Fertilizers 03.12.2020, Praha. </t>
    </r>
    <r>
      <rPr>
        <sz val="11"/>
        <rFont val="Calibri"/>
        <family val="2"/>
        <charset val="238"/>
        <scheme val="minor"/>
      </rPr>
      <t>Praha: ČZU v Praze, 2020. s. 75-82.</t>
    </r>
  </si>
  <si>
    <r>
      <t xml:space="preserve">ČERNÝ, J. – BALÍK, J. – KULHÁNEK, M. – SEDLÁŘ, O. Minerální hnojiva s přídavkem zeolitů.  In </t>
    </r>
    <r>
      <rPr>
        <i/>
        <sz val="11"/>
        <rFont val="Calibri"/>
        <family val="2"/>
        <charset val="238"/>
        <scheme val="minor"/>
      </rPr>
      <t xml:space="preserve">Reasonable Use of Fertilizers 03.12.2020, Praha. </t>
    </r>
    <r>
      <rPr>
        <sz val="11"/>
        <rFont val="Calibri"/>
        <family val="2"/>
        <charset val="238"/>
        <scheme val="minor"/>
      </rPr>
      <t>Praha: ČZU v Praze, 2020. s. 41-46.</t>
    </r>
  </si>
  <si>
    <r>
      <t xml:space="preserve">TLUSTOŠ, P. – KAPLAN, L. – SZÁKOVÁ, J. Perspektivy využití pozvolna působících hnojiv v praxi.  In </t>
    </r>
    <r>
      <rPr>
        <i/>
        <sz val="11"/>
        <rFont val="Calibri"/>
        <family val="2"/>
        <charset val="238"/>
        <scheme val="minor"/>
      </rPr>
      <t xml:space="preserve">Reasonable Use of Fertilizers 03.12.2020, Praha. </t>
    </r>
    <r>
      <rPr>
        <sz val="11"/>
        <rFont val="Calibri"/>
        <family val="2"/>
        <charset val="238"/>
        <scheme val="minor"/>
      </rPr>
      <t>Praha: ČZU v Praze, 2020. s. 19-24.</t>
    </r>
  </si>
  <si>
    <r>
      <t xml:space="preserve">VELECHOVSKÝ, J. – MALÍK, M. – TLUSTOŠ, P. Porovnání výživy léčebného konopí v hydroponickém systému.  In </t>
    </r>
    <r>
      <rPr>
        <i/>
        <sz val="11"/>
        <rFont val="Calibri"/>
        <family val="2"/>
        <charset val="238"/>
        <scheme val="minor"/>
      </rPr>
      <t xml:space="preserve">Reasonable Use of Fertilizers 03.12.2020, Praha. </t>
    </r>
    <r>
      <rPr>
        <sz val="11"/>
        <rFont val="Calibri"/>
        <family val="2"/>
        <charset val="238"/>
        <scheme val="minor"/>
      </rPr>
      <t>Praha: ČZU v Praze, 2020. s. 169-172.</t>
    </r>
  </si>
  <si>
    <r>
      <t xml:space="preserve">KULHÁNEK, M. – ČERNÝ, J. – SEDLÁŘ, O. – MERCL, F. – BALÍK, J. Role mikrobiálních biostimulantů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53-60.</t>
    </r>
  </si>
  <si>
    <r>
      <t xml:space="preserve">CHANE, A. – KOŠNÁŘ, Z. – MERCL, F. – TLUSTOŠ, P. Screening of synthetic musk compounds in biosolids derived from waste water treatment facilities in the Czech Republic.  In </t>
    </r>
    <r>
      <rPr>
        <i/>
        <sz val="11"/>
        <rFont val="Calibri"/>
        <family val="2"/>
        <charset val="238"/>
        <scheme val="minor"/>
      </rPr>
      <t xml:space="preserve">Reasonable Use of Fertilizers 03.12.2020, Praha. </t>
    </r>
    <r>
      <rPr>
        <sz val="11"/>
        <rFont val="Calibri"/>
        <family val="2"/>
        <charset val="238"/>
        <scheme val="minor"/>
      </rPr>
      <t>Praha: ČZU v Praze, 2020. s. 125-128.</t>
    </r>
  </si>
  <si>
    <r>
      <t xml:space="preserve">**KOVAČ, I. – JAKL, M. – **ŠOLÍNOVÁ, V. – **JAKLOVÁ DYTRTOVÁ DOC. RNDR. PHDR. ING.,PH.D., J. Separation of triazoles from real samples with capillary electrophoresis.  In </t>
    </r>
    <r>
      <rPr>
        <i/>
        <sz val="11"/>
        <rFont val="Calibri"/>
        <family val="2"/>
        <charset val="238"/>
        <scheme val="minor"/>
      </rPr>
      <t xml:space="preserve">Reasonable Use of Fertilizers 03.12.2020, Praha. </t>
    </r>
    <r>
      <rPr>
        <sz val="11"/>
        <rFont val="Calibri"/>
        <family val="2"/>
        <charset val="238"/>
        <scheme val="minor"/>
      </rPr>
      <t>Praha: ČZU v Praze, 2020. s. 141-144.</t>
    </r>
  </si>
  <si>
    <r>
      <t xml:space="preserve">HŘEBEČKOVÁ, T. – HANČ, A. Srovnání enzymatické aktivity v jednotlivých vermikompostovacích zakládkách.  In </t>
    </r>
    <r>
      <rPr>
        <i/>
        <sz val="11"/>
        <rFont val="Calibri"/>
        <family val="2"/>
        <charset val="238"/>
        <scheme val="minor"/>
      </rPr>
      <t xml:space="preserve">Reasonable Use of Fertilizers 03.12.2020, Praha. </t>
    </r>
    <r>
      <rPr>
        <sz val="11"/>
        <rFont val="Calibri"/>
        <family val="2"/>
        <charset val="238"/>
        <scheme val="minor"/>
      </rPr>
      <t>Praha: ČZU v Praze, 2020. s. 121-124.</t>
    </r>
  </si>
  <si>
    <r>
      <t xml:space="preserve">JAKL, M. – **JAKLOVÁ DYTRTOVÁ DOC. RNDR. PHDR. ING.,PH.D., J. Tebuconazole and its behaviour in the presence of magnesium.  In </t>
    </r>
    <r>
      <rPr>
        <i/>
        <sz val="11"/>
        <rFont val="Calibri"/>
        <family val="2"/>
        <charset val="238"/>
        <scheme val="minor"/>
      </rPr>
      <t xml:space="preserve">Reasonable Use of Fertilizers 03.12.2020, Praha. </t>
    </r>
    <r>
      <rPr>
        <sz val="11"/>
        <rFont val="Calibri"/>
        <family val="2"/>
        <charset val="238"/>
        <scheme val="minor"/>
      </rPr>
      <t>Praha: ČZU v Praze, 2020. s. 129-132.</t>
    </r>
  </si>
  <si>
    <r>
      <t xml:space="preserve">HAILEGNAW NIGUSS, S. – MERCL, F. – PAUL, C. – ROBLEDO MAHON, T. – NAJMANOVÁ, J. – ZÁMEČNÍKOVÁ, H. – SZÁKOVÁ, J. – TLUSTOŠ, P. The dual effect of bone char on the mobility of microelements (Cr, Zn) in soils.  In </t>
    </r>
    <r>
      <rPr>
        <i/>
        <sz val="11"/>
        <rFont val="Calibri"/>
        <family val="2"/>
        <charset val="238"/>
        <scheme val="minor"/>
      </rPr>
      <t xml:space="preserve">Reasonable Use of Fertilizers 03.12.2020, Praha. </t>
    </r>
    <r>
      <rPr>
        <sz val="11"/>
        <rFont val="Calibri"/>
        <family val="2"/>
        <charset val="238"/>
        <scheme val="minor"/>
      </rPr>
      <t>Praha: ČZU v Praze, 2020. s. 117-120.</t>
    </r>
  </si>
  <si>
    <r>
      <t xml:space="preserve">ASRADE, D. – KULHÁNEK, M. – BALÍK, J. – ČERNÝ, J. – SEDLÁŘ, O. The effect of fertilization on yield and P content of silage maize.  In </t>
    </r>
    <r>
      <rPr>
        <i/>
        <sz val="11"/>
        <rFont val="Calibri"/>
        <family val="2"/>
        <charset val="238"/>
        <scheme val="minor"/>
      </rPr>
      <t xml:space="preserve">Reasonable Use of Fertilizers 03.12.2020, Praha. </t>
    </r>
    <r>
      <rPr>
        <sz val="11"/>
        <rFont val="Calibri"/>
        <family val="2"/>
        <charset val="238"/>
        <scheme val="minor"/>
      </rPr>
      <t>Praha: ČZU v Praze, 2020. s. 109-112.</t>
    </r>
  </si>
  <si>
    <r>
      <t xml:space="preserve">ULLOA MURILLO, L. – MERCL, F. – TLUSTOŠ, P. The effect of pyrolysis on the changes of macronutrients and ash contents in sewage sludge.  In </t>
    </r>
    <r>
      <rPr>
        <i/>
        <sz val="11"/>
        <rFont val="Calibri"/>
        <family val="2"/>
        <charset val="238"/>
        <scheme val="minor"/>
      </rPr>
      <t xml:space="preserve">Reasonable Use of Fertilizers 03.12.2020, Praha. </t>
    </r>
    <r>
      <rPr>
        <sz val="11"/>
        <rFont val="Calibri"/>
        <family val="2"/>
        <charset val="238"/>
        <scheme val="minor"/>
      </rPr>
      <t>Praha: ČZU v Praze, 2020. s. 165-168.</t>
    </r>
  </si>
  <si>
    <r>
      <t xml:space="preserve">KOŠNÁŘ, Z. – MERCL, F. – CHANE, A. – TLUSTOŠ, P. Účinnost extrakce syntetických parfémových látek z čistírenského kalu.  In </t>
    </r>
    <r>
      <rPr>
        <i/>
        <sz val="11"/>
        <rFont val="Calibri"/>
        <family val="2"/>
        <charset val="238"/>
        <scheme val="minor"/>
      </rPr>
      <t xml:space="preserve">Reasonable Use of Fertilizers 03.12.2020, Praha. </t>
    </r>
    <r>
      <rPr>
        <sz val="11"/>
        <rFont val="Calibri"/>
        <family val="2"/>
        <charset val="238"/>
        <scheme val="minor"/>
      </rPr>
      <t>Praha: ČZU v Praze, 2020. s. 137-140.</t>
    </r>
  </si>
  <si>
    <r>
      <t xml:space="preserve">PAVLÍKOVÁ, D. – VANĚK, V. – PAVLÍK, M. Uplatnění humátů ve výživě rostlin.  In </t>
    </r>
    <r>
      <rPr>
        <i/>
        <sz val="11"/>
        <rFont val="Calibri"/>
        <family val="2"/>
        <charset val="238"/>
        <scheme val="minor"/>
      </rPr>
      <t xml:space="preserve">Reasonable Use of Fertilizers 03.12.2020, Praha. </t>
    </r>
    <r>
      <rPr>
        <sz val="11"/>
        <rFont val="Calibri"/>
        <family val="2"/>
        <charset val="238"/>
        <scheme val="minor"/>
      </rPr>
      <t>Praha: ČZU v Praze, 2020. s. 61-64.</t>
    </r>
  </si>
  <si>
    <r>
      <t xml:space="preserve">LHOTSKÁ, M. – HNILIČKA, F. – PAVLÍKOVÁ, D. – ZEMANOVÁ, V. Vliv prachu z kontaminované půdy na metabolismus salátu.  In </t>
    </r>
    <r>
      <rPr>
        <i/>
        <sz val="11"/>
        <rFont val="Calibri"/>
        <family val="2"/>
        <charset val="238"/>
        <scheme val="minor"/>
      </rPr>
      <t xml:space="preserve">Reasonable Use of Fertilizers 03.12.2020, Praha. </t>
    </r>
    <r>
      <rPr>
        <sz val="11"/>
        <rFont val="Calibri"/>
        <family val="2"/>
        <charset val="238"/>
        <scheme val="minor"/>
      </rPr>
      <t>Praha: ČZU v Praze, 2020. s. 145-148.</t>
    </r>
  </si>
  <si>
    <r>
      <t xml:space="preserve">SURAN, P. – KULHÁNEK, M. – BALÍK, J. – ČERNÝ, J. – SEDLÁŘ, O. Vliv různých minerálních hnojiv na obsah síry v rostlinách kukuřice.  In </t>
    </r>
    <r>
      <rPr>
        <i/>
        <sz val="11"/>
        <rFont val="Calibri"/>
        <family val="2"/>
        <charset val="238"/>
        <scheme val="minor"/>
      </rPr>
      <t xml:space="preserve">Reasonable Use of Fertilizers 03.12.2020, Praha. </t>
    </r>
    <r>
      <rPr>
        <sz val="11"/>
        <rFont val="Calibri"/>
        <family val="2"/>
        <charset val="238"/>
        <scheme val="minor"/>
      </rPr>
      <t>Praha: ČZU v Praze, 2020. s. 157-160.</t>
    </r>
  </si>
  <si>
    <r>
      <t xml:space="preserve">MALÍK, M. – VELECHOVSKÝ, J. – TLUSTOŠ, P. Vliv výživy s aditivem aminokyselin na tvorbu biomasy léčivého konopí.  In </t>
    </r>
    <r>
      <rPr>
        <i/>
        <sz val="11"/>
        <rFont val="Calibri"/>
        <family val="2"/>
        <charset val="238"/>
        <scheme val="minor"/>
      </rPr>
      <t xml:space="preserve">Reasonable Use of Fertilizers 03.12.2020, Praha. </t>
    </r>
    <r>
      <rPr>
        <sz val="11"/>
        <rFont val="Calibri"/>
        <family val="2"/>
        <charset val="238"/>
        <scheme val="minor"/>
      </rPr>
      <t>Praha: ČZU v Praze, 2020. s. 149-152.</t>
    </r>
  </si>
  <si>
    <r>
      <t xml:space="preserve">ARAGAW, K. – SEDLÁŘ, O. – BALÍK, J. – ČERNÝ, J. – KULHÁNEK, M. Zinc content in potato tubers (Solanum tuberosum L.) affected by mineral and organic fertilizers in long-term field experiments.  In </t>
    </r>
    <r>
      <rPr>
        <i/>
        <sz val="11"/>
        <rFont val="Calibri"/>
        <family val="2"/>
        <charset val="238"/>
        <scheme val="minor"/>
      </rPr>
      <t xml:space="preserve">Reasonable Use of Fertilizers 03.12.2020, Praha. </t>
    </r>
    <r>
      <rPr>
        <sz val="11"/>
        <rFont val="Calibri"/>
        <family val="2"/>
        <charset val="238"/>
        <scheme val="minor"/>
      </rPr>
      <t>Praha: ČZU v Praze, 2020. s. 105-108.</t>
    </r>
  </si>
  <si>
    <r>
      <t xml:space="preserve">ŠILER, D. – ČERNÝ, J. – BALÍK, J. Změny obsahu N-min v ornici na stanovištích s odlišnými půdně-klimatickými podmínkami.  In </t>
    </r>
    <r>
      <rPr>
        <i/>
        <sz val="11"/>
        <rFont val="Calibri"/>
        <family val="2"/>
        <charset val="238"/>
        <scheme val="minor"/>
      </rPr>
      <t xml:space="preserve">Reasonable Use of Fertilizers 03.12.2020, Praha. </t>
    </r>
    <r>
      <rPr>
        <sz val="11"/>
        <rFont val="Calibri"/>
        <family val="2"/>
        <charset val="238"/>
        <scheme val="minor"/>
      </rPr>
      <t>Praha: ČZU v Praze, 2020. s. 161-164.</t>
    </r>
  </si>
  <si>
    <r>
      <t xml:space="preserve">KAREŠOVÁ, V. – KOUBA, M. – **DŘEVOVÁ, A. – JANKOVSKÁ, I. Helminthofauna of Apodemus flavicollis and Microtus arvalis from the south-eastern region of the Czech Republic.  In </t>
    </r>
    <r>
      <rPr>
        <i/>
        <sz val="11"/>
        <rFont val="Calibri"/>
        <family val="2"/>
        <charset val="238"/>
        <scheme val="minor"/>
      </rPr>
      <t xml:space="preserve">11th Workshop on biodiversity, Jevany, July 10th 2019. S91-99 10.07.2019, Jevany. </t>
    </r>
    <r>
      <rPr>
        <sz val="11"/>
        <rFont val="Calibri"/>
        <family val="2"/>
        <charset val="238"/>
        <scheme val="minor"/>
      </rPr>
      <t>Praha: Česká zemědělská univerzita v Praze, 2019. s. 91-99.</t>
    </r>
  </si>
  <si>
    <r>
      <t xml:space="preserve">JANOŠÍKOVÁ, M. – NEUMANN, C. – DOLEŽALOVÁ, J. – STAROSTOVÁ, L. – DUCHÁČEK, J. – STUPKA, R. Are the state subsidies for the Breeding Program of the Czech Warmblood Horses effective?.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80-84.</t>
    </r>
  </si>
  <si>
    <r>
      <t xml:space="preserve">BAHELKA, I. – ČÍTEK, J. – STUPKA, R. Bisphenol A and its analogues – occurence and impact on wild animals and animal models.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8-20.</t>
    </r>
  </si>
  <si>
    <r>
      <t xml:space="preserve">BARTOŠKA, J. – ŠUBRT, T. – RYDVAL, J. – KAZDA, J. – STEJSKALOVÁ, M. System Dynamic Conceptual Model for Landscape Fertility of Bees.  In </t>
    </r>
    <r>
      <rPr>
        <i/>
        <sz val="11"/>
        <rFont val="Calibri"/>
        <family val="2"/>
        <charset val="238"/>
        <scheme val="minor"/>
      </rPr>
      <t xml:space="preserve">Proceedings of the 38th International Conference on Mathematical Methods in Economics 2020 09.09.2020, Brno. </t>
    </r>
    <r>
      <rPr>
        <sz val="11"/>
        <rFont val="Calibri"/>
        <family val="2"/>
        <charset val="238"/>
        <scheme val="minor"/>
      </rPr>
      <t>Brno: Mendel University in Brno, Faculty of Business and Economics, 2020. s. 32-38.</t>
    </r>
  </si>
  <si>
    <r>
      <t xml:space="preserve">VRABEC, V. – **JOHN, V. A short report on butterflies observed in Tunisia in February, 2019.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190-200.</t>
    </r>
  </si>
  <si>
    <r>
      <t xml:space="preserve">KLEPRLÍKOVÁ, L. – VRABEC, V. Bee spread continues - new records of Xylocopinae (Hymenoptera: Apidae)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100-105.</t>
    </r>
  </si>
  <si>
    <r>
      <t xml:space="preserve">**LUTOVINOVAS, E. – KANAVALOVÁ, L. – BARTÁK, M. Dispersal patterns of tachinid flies (Diptera: Tachinidae) in wheat and rape agroecosystems and adjacent areas in North-Western Bohemia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113-130.</t>
    </r>
  </si>
  <si>
    <r>
      <t xml:space="preserve">GREMLICA, T. – VRABEC, V. – **LEPSOVÁ, A. – **STARÝ, J. Diversity of species of conservation concern in spoil dumps after brown coal mining.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48-71.</t>
    </r>
  </si>
  <si>
    <r>
      <t xml:space="preserve">BARTÁK, M. – KUBÍK, Š. Dolichocephala bellstedti Joost (Diptera, Empididae), first records from the Czech republic and recognition of European species of D. irrorata group.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21-25.</t>
    </r>
  </si>
  <si>
    <r>
      <t xml:space="preserve">GOTTWALD, M. – KALOUS, L. European three-spined stickleback Gasterosteus aculeatus L. in the city of Prague: occurrence based on records from anglers websites.  In </t>
    </r>
    <r>
      <rPr>
        <i/>
        <sz val="11"/>
        <rFont val="Calibri"/>
        <family val="2"/>
        <charset val="238"/>
        <scheme val="minor"/>
      </rPr>
      <t xml:space="preserve">11th Workshop on biodiversity, Jevany 10.06.2019, Jevany. </t>
    </r>
    <r>
      <rPr>
        <sz val="11"/>
        <rFont val="Calibri"/>
        <family val="2"/>
        <charset val="238"/>
        <scheme val="minor"/>
      </rPr>
      <t>Praha: Česká zemědělská univerzita v Praze, 2019. s. 42-47.</t>
    </r>
  </si>
  <si>
    <r>
      <t xml:space="preserve">MAGDÁLEK, J. – VADLEJCH, J. Haemonchus contortus in cloven-hoofed animals.  In </t>
    </r>
    <r>
      <rPr>
        <i/>
        <sz val="11"/>
        <rFont val="Calibri"/>
        <family val="2"/>
        <charset val="238"/>
        <scheme val="minor"/>
      </rPr>
      <t xml:space="preserve">11th Workshop on biodiversity 10.07.2019, Jevany. </t>
    </r>
    <r>
      <rPr>
        <sz val="11"/>
        <rFont val="Calibri"/>
        <family val="2"/>
        <charset val="238"/>
        <scheme val="minor"/>
      </rPr>
      <t>Praha: Česká zemědělská univerzita, 2019. s. 131-134.</t>
    </r>
  </si>
  <si>
    <r>
      <t xml:space="preserve">SEHNAL, R. Haplidia baudii Kraatz, 1882–a new junior synonym of Haplidia hirticollis Burmeister, 1855 (Coleoptera: Scarabaeidae: Melolonthinae: Rhizotrogini).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154-157.</t>
    </r>
  </si>
  <si>
    <r>
      <t xml:space="preserve">NOVÁK, K. – PETRTÝL, M. Lionfish Pterois miles and three other Indo-Pacific fish species recorded from the southeastern Rhodes.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140-144.</t>
    </r>
  </si>
  <si>
    <r>
      <t xml:space="preserve">BOHATÁ, L. – PATOKA, J. List of pet-traded terrestrial gastropods based on data from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34-41.</t>
    </r>
  </si>
  <si>
    <r>
      <t xml:space="preserve">TŮMOVÁ, V. – KALOUS, L. Neglected “Wolf of Wall Street – Sell me this pen” strategy in aquaponics. Fish and plant species diversity in aquaponics systems in the Czech Republic.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158-162.</t>
    </r>
  </si>
  <si>
    <r>
      <t xml:space="preserve">KANAVALOVÁ, L. – KUBÍK, Š. – **SALMELA, J. – **PREISLER, J. – **SHAMSHEV, I. – **LUTOVINOVAS, E. – **OZEROV, A. – BARTÁK, M. New or interesting records of Diptera (Brachycera) from Central and Eastern Europe, and Asian part of Russia.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85-90.</t>
    </r>
  </si>
  <si>
    <r>
      <t xml:space="preserve">KUREČKA, M. – VRABEC, V. – KULMA, M. North American red-eared slider (Trachemys scripta elegans) found in Radovesicka spoil heap (Czech Republic): unexpected threat for local population of noble crayfish (Astacus astacus).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106-112.</t>
    </r>
  </si>
  <si>
    <r>
      <t xml:space="preserve">VRABEC, V. – BERISHVILI, T. – KULJANISHVILI, T. – KULMA, M. – **KULMOVÁ, K. – **BUBOVÁ, T. – **MUMLADZE, L. Observations on the composition of butterfly fauna in regions of Svaneti and Imereti, Georgia.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175-189.</t>
    </r>
  </si>
  <si>
    <r>
      <t xml:space="preserve">ALBRECHTOVÁ, M. Prevalence of nematodes of the genus Bunostomum in mouflons of the Vřísek forest park.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5-7.</t>
    </r>
  </si>
  <si>
    <r>
      <t xml:space="preserve">SEHNAL, R. Proseconius Kolbe, 1895–a new junior subjective synonym of Entyposis Kolbe, 1895 (Coleoptera: Scarabaeidae: Melolonthinae: Schizonychini).  In </t>
    </r>
    <r>
      <rPr>
        <i/>
        <sz val="11"/>
        <rFont val="Calibri"/>
        <family val="2"/>
        <charset val="238"/>
        <scheme val="minor"/>
      </rPr>
      <t xml:space="preserve">11th Workshop on biodiversity, Jevany 10.07.2019, Jevany. </t>
    </r>
    <r>
      <rPr>
        <sz val="11"/>
        <rFont val="Calibri"/>
        <family val="2"/>
        <charset val="238"/>
        <scheme val="minor"/>
      </rPr>
      <t>Jevany: Česká zemědělská univerzita v Praze, 2019. s. 149-153.</t>
    </r>
  </si>
  <si>
    <r>
      <t xml:space="preserve">RIBAS SALVADOR, A. – **MORAND, S. – **CHAISIRI, K. – **POONLAPHDECHA, S. Salmonella in small mammals from Chantaburi Province, Thailand.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145-148.</t>
    </r>
  </si>
  <si>
    <r>
      <t xml:space="preserve">**VERVES, Y. – **ZEEGERS, T. – BARTÁK, M. – KANAVALOVÁ, L. The family Rhinophoridae (Diptera) in the Czech Republic and new records from Jordan and Bulgaria.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163-174.</t>
    </r>
  </si>
  <si>
    <r>
      <t xml:space="preserve">**YULIANA, E. – **YONVITNER, Y. – **JERIKHO, R. – **BLÁHA, M. – PATOKA, J. Unusual rostral deformity in Cherax quadricarinatus (von Martens, 1868).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201-206.</t>
    </r>
  </si>
  <si>
    <r>
      <t xml:space="preserve">MARKOVÁ, J. – PATOKA, J. Genetic sequence of pill-box crab Limnopilos naiyanetri Chuang &amp; Ng, 1991.  In </t>
    </r>
    <r>
      <rPr>
        <i/>
        <sz val="11"/>
        <rFont val="Calibri"/>
        <family val="2"/>
        <charset val="238"/>
        <scheme val="minor"/>
      </rPr>
      <t xml:space="preserve">11th Workshop on biodiversity, Jevany 10.07.2019, Jevany. </t>
    </r>
    <r>
      <rPr>
        <sz val="11"/>
        <rFont val="Calibri"/>
        <family val="2"/>
        <charset val="238"/>
        <scheme val="minor"/>
      </rPr>
      <t>Praha: Česká zemědělská univerzita v Praze, 2019. s. 135-139.</t>
    </r>
  </si>
  <si>
    <r>
      <t xml:space="preserve">GOTTWALD, M. – **BOŠKOVÁ, R. – KALOUS, L. Aesthetic evaluation of fish: evaluation by participants of the ichthyological conference RybIKon 2020.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22-30.</t>
    </r>
  </si>
  <si>
    <r>
      <t xml:space="preserve">MOHAMMADI, M. – ESCOBAR CALDERON, J. – DOUDA, K. First detection of Sinanodonta woodiana in lower Sizava River basin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70-75.</t>
    </r>
  </si>
  <si>
    <r>
      <t xml:space="preserve">KULJANISHVILI, T. – **EPITASHVILI, G. – **JAPOSHVILI, B. – **MUMLADZE, L. – KALOUS, L. Freshwater fish species diversity in Georgia (South Caucasus Region) and their local names.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48-64.</t>
    </r>
  </si>
  <si>
    <r>
      <t xml:space="preserve">KAREŠOVÁ, V. – JANKOVSKÁ, I. – ZÁRYBNICKÁ, M. – ŠEVČÍK, R. – LANGROVÁ, I. Helminth fauna of Murinae and Arvicolinae in the North-west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31-37.</t>
    </r>
  </si>
  <si>
    <r>
      <t xml:space="preserve">PILAŘOVÁ, A. – VRABEC, V. – KUREČKA, M. – NOVOTNÝ, P. – KULMA, M. – PATOKA, J. Monitoring of marbled crayfish (Procambarus virginalis) in Radovesicka spoil heap, Bilina, Czech Republic.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76-94.</t>
    </r>
  </si>
  <si>
    <r>
      <t xml:space="preserve">**VERVES, Y. – BARTÁK, M. – **KHROKALO, L. New records of Amobia Robineau-Desvoidy, 1830 (Diptera: Sarcophagidae, Miltogramminae, Amobiini) from Central African Republic, Zimbabwe, and Israel.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95-102.</t>
    </r>
  </si>
  <si>
    <r>
      <t xml:space="preserve">**BAECHLI, G. – BARTÁK, M. – KUBÍK, Š. On Drosophilidae (Diptera) collections in Turkey and Cyprus.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10-21.</t>
    </r>
  </si>
  <si>
    <r>
      <t xml:space="preserve">ALBRECHTOVÁ, M. Prevalence of nematodes of the genus Chabertia Railliet &amp; Henry, 1909 in roe deer from Doupov mountains.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5-9.</t>
    </r>
  </si>
  <si>
    <r>
      <t xml:space="preserve">**MACGOWAN, I. – BARTÁK, M. – KUBÍK, Š. Records of Lonchaeidae (Diptera) from Turkey.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65-69.</t>
    </r>
  </si>
  <si>
    <r>
      <t xml:space="preserve">KLIMKOVÁ, Z. – LOUDOVÁ, D. – ČADKOVÁ, Z. The first record of Oestromyia leporina (Pallas, 1778) larvae (Diptera: Hypodermatinae) on Microtus arvalis (Pallas, 1778), (Rodentia) in North-Western Bohemia.  In </t>
    </r>
    <r>
      <rPr>
        <i/>
        <sz val="11"/>
        <rFont val="Calibri"/>
        <family val="2"/>
        <charset val="238"/>
        <scheme val="minor"/>
      </rPr>
      <t xml:space="preserve">12th Workshop on biodiversity, Jevany 08.07.2020, Jevany. </t>
    </r>
    <r>
      <rPr>
        <sz val="11"/>
        <rFont val="Calibri"/>
        <family val="2"/>
        <charset val="238"/>
        <scheme val="minor"/>
      </rPr>
      <t>Praha: Česká zemědělská univerzita v Praze, 2020. s. 38-47.</t>
    </r>
  </si>
  <si>
    <t>CHALOUPSKÝ, R. – JURSÍK, M. – TOUŠ, J.ČZU v Praze – FAPPZ – DEP:  polní den - 17. 6. 2021. 2021, .</t>
  </si>
  <si>
    <t>Ostatní</t>
  </si>
  <si>
    <t>video - polní den</t>
  </si>
  <si>
    <t>GARDIÁNOVÁ, I.Demonatrační a pokusné stáje FAPPZ. 2021, Suchdolské listy, MK ČR E11135, str. 18.</t>
  </si>
  <si>
    <t>článek</t>
  </si>
  <si>
    <t>JURSÍK, M. – SOUKUP, J.Herbicidní ošetření ozimů na jaře. 2021, Zemědělec, roč. 29, č. 11, s. 20-21. ISSN: 1211-3816.</t>
  </si>
  <si>
    <t>JURSÍK, M. – **HAJŠLOVÁ, J.Jak eliminovat rezidua herbicidů v zelenině. 2021, Zelinářství, roč. 20, č. 1, s. 24-27. ISSN: 1213-7596.</t>
  </si>
  <si>
    <t>JURSÍK, M. – **MÁLEK, B.Možnosti desikace slunečnice po restrikci diquate. 2021, Agromanuál, roč. 16, č. 7, s. 60-61. ISSN: 1801-7673.</t>
  </si>
  <si>
    <t>JURSÍK, M. – HIŘMANOVÁ, D. – **MÁLEK, B.Možnosti desikace slunečnice po restrikci diquate. 2021, In: Výsledky pokusů SPZO 2020/21. Sborník 38. vyhodnocovacího semináře: Systém výroby řepky - Systém výroby slunečnice, 24.11.2021, SPZO Praha, s. 123-125. ISBN: 978-80-88410-03-4.</t>
  </si>
  <si>
    <t>článek ve sborníku</t>
  </si>
  <si>
    <t>JURSÍK, M. – SOUKUP, J.Možnosti opravných herbicidních zásahů v ozimé pšenici na jaře. 2021, Agromanuál, roč. 16, č. 2, s. 16-19. ISSN: 1801-7673.</t>
  </si>
  <si>
    <t>JURSÍK, M. – SOUKUP, J.Nové trendy v regulaci plevelů v kukuřici a výsledky srovnávacích pokusů. 2021, Agromanuál, roč. 16, č. 3, s. 12-15. ISSN: 1801-7673.</t>
  </si>
  <si>
    <t>JURSÍK, M. – SOUKUP, J.Očekávané restrikce a jejich dopad na regulaci plevelů. 2021, Agromanuál, roč. 16, č. 1, s. 18-20. ISSN: 1801-7673.</t>
  </si>
  <si>
    <t>HOLEC, J. – JURSÍK, M.Plevelná řepa – komplexní pohled. 2021, Agromanuál, roč. 16, č. 5, s. 13-15. ISSN: 1801-7673.</t>
  </si>
  <si>
    <t>KAZDA, J. – **VOLKOVÁ, RNDR., J. – STEJSKALOVÁ, M. – JURSÍK, M. – RYŠÁNEK, P.Poradenství v oblasti fytopatologie a herbologie. 2021, Zahradnictví,20(1),8-13.</t>
  </si>
  <si>
    <t>JURSÍK, M. – PROCHÁZKA, L. – HIŘMANOVÁ, D.Porovnání účinnosti herbicidů v ozimé řepce v pěstitelském roce 2020/21. 2021, Agromanuál, roč. 16, č. 7, s. 12-15. ISSN: 1801-7673.</t>
  </si>
  <si>
    <t>JURSÍK, M. – SOUKUP, J.Regulace plevelů v cukrové řepě bez účinné látky desmedipham. 2021, Agromanuál, roč. 16, č. 3, s. 28-30. ISSN: 1801-7673.</t>
  </si>
  <si>
    <t>JURSÍK, M. – SOUKUP, J.Restrikce herbicidů a jejich vliv na ochranu proti plevelům nejen v obilninách. 2021, In: Ziskové pěstování polních plodin v době zvyšujících se restrikcí. 7.1.2021, s. 3-8.</t>
  </si>
  <si>
    <t>CHALOUPSKÝ, R. – **KVAPIL, PH.D., I.; idPublikace = 86902; Název: Ropa Maus 5 - čištění a nakládka bulev řepy cukrové-- Neexistuje podtyp publikace --</t>
  </si>
  <si>
    <t>video - nakladač</t>
  </si>
  <si>
    <t>CHALOUPSKÝ, R. – MIČÁK, L.Sampo Rosenlew - Comia C6. 2021, Výzkumná stanice Praha-Uhříněves &amp; Selgen a.s. Praha, ČZU v Praze, Audiovizuální tvorba, V - Vzdáleny přístup (po síti Internet): https://youtu.be/A5aQxhHcD4w.</t>
  </si>
  <si>
    <t>video - žně - ohlédnutí za rokem 2021</t>
  </si>
  <si>
    <t>CHALOUPSKÝ, R. – **KVAPIL, PH.D., I.Sklizeň ozimého ječmene. Agro Slatiny a.s. – Staré Místo u Jičína 15. 7. 2014.  Zemědělská technika – ohlédnutí:  Claas Lexion 570 TT, 600, 770, 450.. 2021, .</t>
  </si>
  <si>
    <t>video - sklizeň</t>
  </si>
  <si>
    <t>CHALOUPSKÝ, R. – MIČÁK, L.Sklizeň produkční ekologické plochy sladovnického ječmene. Sampo Rosenlew - Comia C6. 2021, Výzkumná stanice Praha-Uhříněves &amp; Selgen a.s.Praha, ČZU v Praze, Audiovizuální tvorba, V - Vzdáleny přístup (po síti Internet): https://youtu.be/sgQJXPruzWo.</t>
  </si>
  <si>
    <t>**ERHARTOVÁ, E. – GARDIÁNOVÁ, I.Sociální zemědělství se zaměřením na hospodářská zvířata v zoorehabilitaci. 2021, Proceeding of the 28th International Conference "Animal Protection and Welfare" 2021, produced by University of Veterinary Sciences Brno, Czech Republic, First published 2021, 7th October 2021. pp. 135 - 140. ISBN: 978-80-7305-855-5.</t>
  </si>
  <si>
    <t>HOLEC, J. – JURSÍK, M. – HAMOUZ, P. – SOUKUP, J.Současné invazní druhy polních plevelů v České republice. 2021, Úroda, roč. 69, č. 4, s. 42-45. ISSN: 0139-6013.</t>
  </si>
  <si>
    <t>JURSÍK, M. – SOUKUP, J.Současné možnosti regulace plevelů v ozimé řepce a trendy do budoucna. 2021, Úroda, roč. 69, č. 6, s. 82-85. ISSN: 0139-6013.</t>
  </si>
  <si>
    <t>CHALOUPSKÝ, R. – MIČÁK, L.UNIA BOLKO: Sklizeň brambor - pokusná ekologická plocha. 2021, Výzkumná stanice Praha-Uhříněves, ČZU v Praze, Audiovizuální tvorba, V - Vzdáleny přístup (po síti Internet): https://youtu.be/hRMRGde7GSA.</t>
  </si>
  <si>
    <t>video - sklizeň brambor</t>
  </si>
  <si>
    <t>JURSÍK, M. – SOUKUP, J.Vliv klimatické změny a restrikcí herbicidů na regulaci plevelů v kukuřici. 2021, Úroda, roč. 69, č. 3, s. 20-23. ISSN: 0139-6013.</t>
  </si>
  <si>
    <t>JURSÍK, M. – HIŘMANOVÁ, D. – PROCHÁZKA, L.Vliv počasí na účinnost herbicidů v ozimých obilninách a porovnání účinnosti na dvou odlišných lokalitách v předchozím pěstitelském roce. 2021, Agromanuál, roč. 16, č. 8, s. 10-13. ISSN: 1801-7673.</t>
  </si>
  <si>
    <t>CHALOUPSKÝ, R. – **CHUDOBA, J.Zemědělská technika – ohlédnutí: Claas Dominator 208 MEGA + Claas Lexion 450 x TATRA 148. 2021, .</t>
  </si>
  <si>
    <t>video - zemědělská technika</t>
  </si>
  <si>
    <t>CHALOUPSKÝ, R. – MIČÁK, L.Zemědělská technika - ohlédnutí: LIAZ 151.270. 2021, Výzkumná stanice Praha-Uhříněves, ČZU v Praze, Audiovizuální tvorba, V - Vzdáleny přístup (po síti Internet): https://youtu.be/839ddJizSa4.</t>
  </si>
  <si>
    <t xml:space="preserve">Ostatní </t>
  </si>
  <si>
    <t>CHALOUPSKÝ, R. – **JAN, C.Zemědělská technika – ohlédnutí: LIAZ 29.33 SDA. 2021, .</t>
  </si>
  <si>
    <t>CHALOUPSKÝ, R. – HAKL, J. – MIČÁK, L.Zemědělská technika – ohlédnutí: Sampo Rosenlew 2065. Sklizeň jarního ječmene. 2021, Výzkumná stanice Praha-Uhříněves, ČZU v Praze, Audiovizuální tvorba, V - Vzdáleny přístup (po síti Internet): https://youtu.be/kmHx1NoV7-s.</t>
  </si>
  <si>
    <t>CHALOUPSKÝ, R. – **JAN, C.Zemědělská technika – ohlédnutí: Tatra 815. 2021, .</t>
  </si>
  <si>
    <t>CHALOUPSKÝ, R. – **KVAPIL, PH.D., I.Zemědělská technika – ohlédnutí: Zetor 12145 + Strom MC 4500 – zvládne to?. 2021, .</t>
  </si>
  <si>
    <t>BRANT, V. – **RYCHLÁ, A. – **GALIŠOVÁ, V. – **VRBOVSKÝ, V. – ZÁBRANSKÝ, P. – PROCHÁZKA, P.Biologická variabilita brukvovitých meziplodin. 2021, Úroda, roč. 69, č. 11, s. 57-62. ISSN: 0139-6013.</t>
  </si>
  <si>
    <t>BRANT, V. – KROULÍK, M. – PROCHÁZKA, P. – **DREKSLER, J. – **KROFTA, K. – **KUNTE, J. – **MATĚJKA, J.Cílené výsevy meziplodin do meziřadí chmelnice (1). 2021, Agromanuál, roč. 16, č. 2, s. 117-119. ISSN: 1801-7673.</t>
  </si>
  <si>
    <t>BRANT, V. – KROULÍK, M. – PROCHÁZKA, P. – **DREKSLER, J. – **KROFTA, K. – **KUNTE, J. – **MATĚJKA, J.Cílené výsevy meziplodin do meziřadí chmelnice (2). 2021, Agromanuál, roč. 16, č. 3, s. 142-145. ISSN: 1801-7673.</t>
  </si>
  <si>
    <t>**VAŠÁK, J. – BEČKA, D.Čo a ako s repkou?. 2021, Naše pole, roč. 25, č. 2, s. 22-24. ISSN: 1335-2466.</t>
  </si>
  <si>
    <t>BEČKA, D. – TOMÁŠEK, J. – CIHLÁŘ, P. – BEČKOVÁ, L. – MIKŠÍK, V.Den plný poznatků. Uspořádání akce - polní den na Výzkumné stanici FAPPZ Červený Újezd 2021. 2021, Polní den se zaměřením na řepku ozimou (odrůdy, agrotechnika, hnojení) na lokalitě Červený Újezd dne 1.6. 2021, celkem 80 účastníků.</t>
  </si>
  <si>
    <t>uspořádání akce</t>
  </si>
  <si>
    <t>BRANT, V. – **EMINGER, V. – **DREKSLER, J. – PROCHÁZKA, P. – KROULÍK, M. – **KROFTA, K. – **KUNTE, J.Dlouhodobý pokryv půdy v meziřadí chmelnic. 2021, Agromanuál, roč. 16, č. 11-12, s. 83-87. ISSN: 1801-7673.</t>
  </si>
  <si>
    <t>BEČKA, D. – **VAŠÁK, J.Doporučení pro jarní agrotechniku ozimé řepky. 2021, Agromanuál, roč. 16, č. 2, s. 106-109. ISSN: 1801-7673.</t>
  </si>
  <si>
    <t>HOMAIDAN SHMEIT, Y. – NOVÝ, P. – BHARATI, R. – HAMOUZOVÁ, K. – **ŽIAROVSKÁ, J. – MELNIKOVOVÁ, I. – FERNÁNDEZ CUSIMAMANI, E.Genetic and morphological stability of autopolyploid Thymus vulgaris L. and changes in its anatomy and physiology. 2021, In: Příspěvek na mezinárodní konferenci TROPENTAG 2021, University of Hohenheim, Germany, 15.-17. September 2021, Book of Abstracts, p. 33.</t>
  </si>
  <si>
    <t>abstrakt z konference</t>
  </si>
  <si>
    <t>PULKRÁBEK, J. – BEČKOVÁ, L. – KUCHTOVÁ, P. – **MAKSANT, J.Hluboké kypření půdy v ose budoucích řádků cukrové řepy. 2021, Agromanuál, roč. 16, č. 3, s. 138-141. ISSN: 1801-7673.</t>
  </si>
  <si>
    <t>BRANT, V. – KROULÍK, M. – **ŠMÖGER, J. – **ČEJKA, J. – **RYČL, D. – **KUNTE, J.Jaké jsou výhody pomocné plodiny. 2021, Zemědělec, roč. 29, č. 24, s. 21-22. ISSN: 1211-3816.</t>
  </si>
  <si>
    <t>**HONSOVÁ, H. – CIHLÁŘ, P.Klíčivost a vitalita osiva máku ve vztahu k produktivitě porostu v roce 2020. 2021, In: 20. makový občasník, Mák v roce 2021. 15.2. 2021, ČZU Praha, roč. 20, s. 39-41. ISBN: 978-80-213-3077-1.</t>
  </si>
  <si>
    <t>DVOŘÁK, P. – KRÁL, M. – PULKRÁBEK, J. – **KROPÁČEK, M.Mulčovaná sláma a kompost jako možná součást řešení eroze u brambor. 2021, Agromanuál, roč. 16, č. 6, s. 124-128. ISSN: 1801-7673.</t>
  </si>
  <si>
    <t>BEČKA, D. – TOMÁŠEK, J. – CIHLÁŘ, P.Odrůdy řepky v Červeném Újezdě. 2021, Zemědělec, roč. 29, č. 27, s. 29-30. ISSN: 1211-3816.</t>
  </si>
  <si>
    <t>BRANT, V. – KROULÍK, M. – PROCHÁZKA, P. – **DREKSLER, J. – **VOSTŘEL, J. – **KROFTA, K.Odstranění zhutnění v kolejových stopách ve chmelnicích. 2021, Agromanuál, roč. 16, č. 6, s. 129-131. ISSN: 1801-7673.</t>
  </si>
  <si>
    <t>**ŠTRANC, P. – PROCHÁZKA, P. – **ŠTRANC, D.Ochrana a stimulace sóji v roce 2021. 2021, In: Pěstování olejnin v sezóně 2020/21. 38. vyhodnocovací sborník Systém výroby řepky - Systém výroby slunečnice, 24.11.2021, SPZO Praha, roč. 38, s. 187-196. ISBN: 978-80-88410-04-1.</t>
  </si>
  <si>
    <t>**ŠTRANC, P. – PROCHÁZKA, P. – **ŠTRANC, D.Ochrana a výsledky herbicidních pokusů v sóji v roce 2020. 2021, Agromanuál, roč. 16, č. 4, s. 24-26. ISSN: 1801-7673.</t>
  </si>
  <si>
    <t>**KAPIČKA, J. – BRANT, V. – **VÁŇOVÁ, V. – **LANG, J. – **TRÁVNÍČEK, J. – **BREZÁNI, A.Ochrana půdy v precizním zemědělství. 2021, Úroda, roč. 69, č. 11, s. 39-41. ISSN: 0139-6013.</t>
  </si>
  <si>
    <t>PROCHÁZKA, P. – **ŠTRANC, P. – **ZAVŘELOVÁ, P. – VOSTŘEL, J. – ŘEHOŘ, J. – **MOLÁK, J.Osivo luskovin je vhodné před výsevem namořit a inokulovat. 2021, Agromanuál, roč. 16, č. 2, s. 90-92. ISSN: 1801-7673.</t>
  </si>
  <si>
    <t>LUDVÍKOVÁ, V.Pastva jako nástroj ochrany přírody pro podporu diverzity. 2021, Pícninářské listy, roč. 27, s. 18-21. ISBN: 978-80-87091-92-0.</t>
  </si>
  <si>
    <t>SATRANSKÝ, M. – CIHLÁŘ, P.Pěstitelská technologie máku od vzejití ke sklizni. 2021, Agromanuál, roč. 16, č. 4, s. 145-147. ISSN: 1801-7673.</t>
  </si>
  <si>
    <t>BRANT, V. – **NETRVAL, P. – PROCHÁZKA, P. – **KUNTE, J.Pěstování hrachu setého v širších řádcích. 2021, Úroda, roč. 69, č. 6, s. 92-94. ISSN: 0139-6013.</t>
  </si>
  <si>
    <t>ŽAMBOCH, M. – BRANT, V. – PROCHÁZKA, P.Pěstování mladého ječmene v podmínkách ČR. 2021, Úroda, roč. 69, č. 1, s. 57-59. ISSN: 0139-6013.</t>
  </si>
  <si>
    <t>TOMÁŠEK, J. – BRINAR, J.Pěstování podplodin v kukuřici a jejich potenciál pro uplatnění v zemědělské praxi. 2021, Agromanuál, roč. 16, č. 4, s. 142-144. ISSN: 1801-7673.</t>
  </si>
  <si>
    <t>PULKRÁBEK, J.Podzimní příprava půdy pro cukrovou řepu. 2021, Farmář, roč. 27, č. 9, s. 12-15. ISSN: 1210-9789.</t>
  </si>
  <si>
    <t>BEČKA, D.Polní dny řepka ozimá 2021, poloprovozní pokusy. 2021, Polní dny poloprovozní pokusy - odrůdy řepky ozimé, agrotechnika, úpravy osiva, směsi odrůd na lokalitách: Petrovice 2. 6. 2021, 45 účastníků; Hrotovice 3. 6. 2021,90 účastníků; Humburky 8. 6. 2021,80 účastníků; Koloveč 9. 6. 2021, 70 účastníků; Chrášťany 10. 6. 2021,100 účastníků; Kelč 16. 6. 2021, 50 účastníků a Nové Město na Moravě 17. 6. 2021, 40 účastníků.</t>
  </si>
  <si>
    <t>příspěvek na konferenci</t>
  </si>
  <si>
    <t>**HONSOVÁ, H. – BEČKA, D.Porovnání klíčivosti a vzcházivosti osiva řepky různého stáří. 2021, Úroda, roč. 69, č. 12, s. 38-39. ISSN: 0139-6013.</t>
  </si>
  <si>
    <t>PROCHÁZKA, P. – PROCHÁZKA, A.Porovnání metod zjišťování vitality osiva sóji. 2021, In: Osivo a Sadba (Seed and seedlings) 2021. 4.2.2021 ČZU Praha, roč. 15, s. 91-98. ISBN: 978-80-213-3080-1.</t>
  </si>
  <si>
    <t>TOMÁŠEK, J. – KAZDA, J.Použití stimulačního přípravku u kukuřice na siláž. 2021, Úroda, roč. 69, č. 5, s. 16-18. ISSN: 0139-6013.</t>
  </si>
  <si>
    <t>BRANT, V. – **ŠMÖGER, J. – PROCHÁZKA, P. – KROULÍK, M. – **TOŠOVSKÝ, F.Regulace plevelů pomocnými plodinami v meziřádku. 2021, Úroda, roč. 69, č. 6, s. 56-60. ISSN: 0139-6013.</t>
  </si>
  <si>
    <t>KROULÍK, M. – BRANT, V. – PROCHÁZKA, P. – **CHÁRA, J.S technickými možnostmi přibývají data i otázky. 2021, Úroda, roč. 69, č. 1, s. 63-66. ISSN: 0139-6013.</t>
  </si>
  <si>
    <t>HAKL, J. – **DOSTÁLOVÁ, A. – **SKLENÁŘ, J. – **HÁP, I. – **KLEJZAR, T.Separace listů a stonků leguminóz. 2021, Publikace k projektu PRV Separace listů a stonků leguminóz. 1. vydání, ČZU v Praze, 24 s. ISBN: 978-80-213-3134-1.</t>
  </si>
  <si>
    <t>publikace k projektu</t>
  </si>
  <si>
    <t>HOLEC, J.Specifické plevele porostů ozimé řepky. 2021, Farmář, roč. 27, č. 7, s. 13-15. ISSN: 1210-9789.</t>
  </si>
  <si>
    <t>**VAŠÁK, J. – **BOKOR, P. – BEČKA, D.Stará a nová repka v roku 2021. 2021, Naše pole, roč. 25, č. 9, s. 20-22. ISSN: 1335-2466.</t>
  </si>
  <si>
    <t>HOLEC, J.Staronové kokotice. 2021, Farmář, roč. 27, č. 11, s. 22. ISSN: 1210-9789.</t>
  </si>
  <si>
    <t>**HONSOVÁ, H. – BEČKA, D. – CIHLÁŘ, P.Stimulace osiva řepky může zvýšit výnosy. 2021, Agromanuál, roč. 16, č. 5, s. 110-111. ISSN: 1801-7673.</t>
  </si>
  <si>
    <t>RŮŽEK, L. – BEČKA, D. – **TINTĚROVÁ, T.Synergin E-Vital v přesných pokusech s řepkou ozimou v roce 2021. 2021, In: Pěstování olejnin v sezóně 2020/21. 38. vyhodnocovací sborník Systém výroby řepky - Systém výroby slunečnice, 24.11.2021, SPZO Praha, roč. 38, s. 97-99. ISBN: 978-80-88410-04-1.</t>
  </si>
  <si>
    <t>KARP, KMVD</t>
  </si>
  <si>
    <t>BRANT, V. – KROULÍK, M. – **DREKSLER, J. – PROCHÁZKA, P. – **KROFTA, K.Technika pro osevy meziřadí chmelnic. 2021, Zemědělec, roč. 29, č. 16, s. 19-20. ISSN: 1211-3816.</t>
  </si>
  <si>
    <t>**PETŘÍČEK, L. – DVOŘÁK, P.Účinnost přírodních látek při regulaci mandelinky bramborové v pásmech vodních zdrojů. 2021, Agromanuál, roč. 16, č. 5, s. 56-57. ISSN: 1801-7673.</t>
  </si>
  <si>
    <t>PULKRÁBEK, J. – **JAVOR, T. – **HUBÁČKOVÁ, J.Variabilní přihnojení cukrové řepy. 2021, Agromanuál, roč. 16, č. 5, s. 96-98. ISSN: 1801-7673.</t>
  </si>
  <si>
    <t>HAKL, J. – TOCAUEROVÁ, Š.Vhodná kombinace pícních druhů ve směsi má potenciál pro zvýšené využití proteinů u přežvýkavců. 2021, Pícninářské listy, roč. 27, s. 58-60. ISBN: 978-80-87091-92-0.</t>
  </si>
  <si>
    <t>SATRANSKÝ, M.Vliv fungicidní ochrany na napadení houbovými chorobami a výnos porostů. 2021, In: 20. makový občasník, Mák v roce 2021. 15.2. 2021, ČZU Praha, roč. 20, s. 73-75. ISBN: 978-80-213-3077-1.</t>
  </si>
  <si>
    <t>BEČKOVÁ, L. – BEČKA, D. – PAZDERŮ, K.Vliv HTS a ošetření osiva stimulátorem na klíčivost a polní vzcházivost u řepky ozimé (Brassica napus L.). 2021, In: Osivo a Sadba (Seed and seedlings) 2021. 4.2.2021 ČZU Praha, roč. 15, s. 79-85. ISBN: 978-80-213-3080-1.</t>
  </si>
  <si>
    <t>PULKRÁBEK, J. – BEČKOVÁ, L. – KUCHTOVÁ, P.Vliv ošetření osiva laserem a hnojení pod patu na produkční ukazatele cukrové řepy. 2021, In: Osivo a Sadba (Seed and seedlings) 2021. 4.2.2021 ČZU Praha, roč. 15, s. 148-153. ISBN: 978-80-213-3080-1.</t>
  </si>
  <si>
    <t>SATRANSKÝ, M.Vliv ošetření osiva na strukturu porostu a výnos máku setého. 2021, In: 20. makový občasník, Mák v roce 2021. 15.2. 2021, ČZU Praha, roč. 20, s. 42-44. ISBN: 978-80-213-3077-1.</t>
  </si>
  <si>
    <t>CIHLÁŘ, P. – SATRANSKÝ, M. – TOMÁŠEK, J.Vybrané výsledky pokusů roku 2021. 2021, In: 20. makový občasník, Mák v roce 2021. 15.2. 2021, ČZU Praha, roč. 20, s. 29-31. ISBN: 978-80-213-3077-1.</t>
  </si>
  <si>
    <t>BEČKA, D. – **VAŠÁK, J. – **BOKOR, P.Výsledky hodnocení odrůd a jejich směsí u řepky ozimé v sezoně 2019/20. 2021, Agromanuál, roč. 16, č. 5, s. 120-122. ISSN: 1801-7673.</t>
  </si>
  <si>
    <t>PISARČIK, M. – HAKL, J.Využití biologické ochrany proti kořenovým chorobám v porostech jetele lučního. 2021, Pícninářské listy, roč. 27, s. 34-36. ISBN: 978-80-87091-92-0.</t>
  </si>
  <si>
    <t>PROCHÁZKA, P. – ŘEHOŘ, J. – **VOSTŘEL, J. – FRAŇKOVÁ, A.Využití přírodních látek s antifungální aktivitou při produkci chmele. 2021, Agromanuál, roč. 16, č. 5, s. 77-79. ISSN: 1801-7673.</t>
  </si>
  <si>
    <t>**ŠTRANC, P. – PROCHÁZKA, P. – **ŠTRANC, D.Vývoj počasí a výsledky odrůdových pokusů se sójou v roce 2019/20. 2021, Agromanuál, roč. 16, č. 1, s. 58-61. ISSN: 1801-7673.</t>
  </si>
  <si>
    <t>**ŠTRANC, P. – PROCHÁZKA, P. – **ŠTRANC, D.Vývoj počasí a výsledky odrůdových pokusů se sójou v roce 2020/2021. 2021, In: Pěstování olejnin v sezóně 2020/21. 38. vyhodnocovací sborník Systém výroby řepky - Systém výroby slunečnice, 24.11.2021, SPZO Praha, roč. 38, s. 178-186. ISBN: 978-80-88410-04-1.</t>
  </si>
  <si>
    <t>BRANT, V. – **ŠMÖGER, J. – **ČEJKA, J. – KROULÍK, M.Význam pásových aplikací herbicidů. 2021, Zemědělec, roč. 29, č. 47, s. 12-15. ISSN: 1211-3816.</t>
  </si>
  <si>
    <t>SATRANSKÝ, M. – CIHLÁŘ, P.Zakládání porostů jarního máku. 2021, Agromanuál, roč. 16, č. 2, s. 112-113. ISSN: 1801-7673.</t>
  </si>
  <si>
    <t>BRANT, V.Základy zpracování půdy (1) - Podmítka (I). 2021, Agromanuál, roč. 16, č. 1, s. 122-124. ISSN: 1801-7673.</t>
  </si>
  <si>
    <t>BRANT, V.Základy zpracování půdy (10) - Příprava půdy pro setí a sázení. 2021, Agromanuál, roč. 16, č. 11-12, s. 88-91. ISSN: 1801-7673.</t>
  </si>
  <si>
    <t>BRANT, V.Základy zpracování půdy (2) - Podmítka (II). 2021, Agromanuál, roč. 16, č. 2, s. 110-111. ISSN: 1801-7673.</t>
  </si>
  <si>
    <t>BRANT, V.Základy zpracování půdy (3) - Mělké zpracování půdy. 2021, Agromanuál, roč. 16, č. 3, s. 136-137. ISSN: 1801-7673.</t>
  </si>
  <si>
    <t>BRANT, V.Základy zpracování půdy (4) - Mechanizační prostředky pro provedení podmítky a mělkého zpracování půdy. 2021, Agromanuál, roč. 16, č. 4, s. 134-137. ISSN: 1801-7673.</t>
  </si>
  <si>
    <t>BRANT, V.Základy zpracování půdy (5) - orba (I.). 2021, Agromanuál, roč. 16, č. 5, s. 149-151. ISSN: 1801-7673.</t>
  </si>
  <si>
    <t>BRANT, V.Základy zpracování půdy (6) - orba (II.). 2021, Agromanuál, roč. 16, č. 6, s. 134-136. ISSN: 1801-7673.</t>
  </si>
  <si>
    <t>BRANT, V.Základy zpracování půdy (7) - orba (III.) - technické prostředky pro provádění orby. 2021, Agromanuál, roč. 16, č. 7, s. 108-110. ISSN: 1801-7673.</t>
  </si>
  <si>
    <t>BRANT, V.Základy zpracování půdy (8) - Zhutnění půdy a kypření podorničních vrstev půdního profilu. 2021, Agromanuál, roč. 16, č. 8, s. 112-116. ISSN: 1801-7673.</t>
  </si>
  <si>
    <t>BRANT, V.Základy zpracování půdy (9) - Hlubší kypření půdy bez obracení ornice. 2021, Agromanuál, roč. 16, č. 9-10, s. 114-117. ISSN: 1801-7673.</t>
  </si>
  <si>
    <t>**VAŠÁK, J. – **BOKOR, P. – BEČKA, D.Zber repky - čo pred a čo po ňom. 2021, Naše pole, roč. 25, č. 7, s. 18-20. ISSN: 1335-2466.</t>
  </si>
  <si>
    <t>PROCHÁZKA, P. – BRANT, V. – KROULÍK, M. – **NETRVAL, P. – ZÁBRANSKÝ, P. – **ZAVŘELOVÁ, P. – **SKALICKÝ, V.Zonální aplikace bakterií a živin při výsevu sóji. 2021, Agromanuál, roč. 16, č. 4, s. 94-95. ISSN: 1801-7673.</t>
  </si>
  <si>
    <t>**JAKLOVÁ, J. – JAKL, M. – **JAKLOVÁ DYTRTOVÁ, J.Bio, nebio, jedno rajče aneb Fungicidy kolem (v) nás. 2021, Vesmír, roč. 100, č. 7, s. 498-499. ISSN: 0042-4544.</t>
  </si>
  <si>
    <t>GARI, B. – HANČ, A. – ŠVEHLA, P. – CHANE, A. – **NIGUSSIE, A.Carbon dioxide and methane emissions during the composting and vermicomposting of sewage sludge under the effect of different proportions of straw pellets. 2021, Environmental Sciences Proceedings, roč. 8, č. 1, s. 1-8. ISSN: 2673-4931.</t>
  </si>
  <si>
    <t>HANČ, A. – HŘEBEČKOVÁ, T. – **GRASSEROVÁ, A. – **CAJTHAML, T.Conversion of spent coffee grounds into a valuable product. 2021, 8th International Conference on Sustainable Solid Waste Management 2021 23.6.2021, Thessaloniki. s. 1-16.</t>
  </si>
  <si>
    <t>článek z konference</t>
  </si>
  <si>
    <t>NOVÁK, M. – ZEMANOVÁ, V. – PAVLÍK, M. – **DOBREV, P. – **MOTYKA, V. – PAVLÍKOVÁ, D.Different stress response of hyperaccumulator and non-hyperaccumulator Pteris species to arsenic toxicity. 2021, Plant Biology Europe 2021 (Virtual Conference), 28.6.2021, Torino. s. 587-587.</t>
  </si>
  <si>
    <t>ČERNÝ, J. – KULHÁNEK, M. – SEDLÁŘ, O. – BALÍK, J.Hnojení dusíkem na jaře ve vztahu ke stavu porostů, půdy, průběhu počasí a legislativě. 2021, Květy olejnin, roč. 26, č. 1, s. 3-5. ISSN: 1213-1989.</t>
  </si>
  <si>
    <t>ČERNÝ, J. – BALÍK, J. – KULHÁNEK, M. – SEDLÁŘ, O.Hnojení ozimé řepky po vzejití. 2021, Farmář, roč. 27, č. 9, s. 16-19. ISSN: 1210-9789.</t>
  </si>
  <si>
    <t>**HUMPLÍK, M. – HRČKA, M. – HANČ, A.Kutnohorská kompostárna testuje kompostování a vermikompostování nasávané kartonáže. 2021, Odpady, roč. 2021, č. 8, s. 14-15. ISSN: 1210-4922.</t>
  </si>
  <si>
    <t>MALÍK, M. – VELECHOVSKÝ, J. – JANATOVÁ, A. – TLUSTOŠ, P.Léčebné konopí – taxonomie, legislativa a sekundární metabolity /část první/. 2021, Drugs &amp; Forensics Bulletin Národní protidrogové centrály, roč. 27, č. 4, s. 29-35. ISSN: 1211-8834.</t>
  </si>
  <si>
    <t>MÍCHAL, P. – ŠVEHLA, P.Long-term nitrification process of the liquid phase of digestate: experience from laboratory and pilot plant CSTR reactor. 2021, Progress in Biogas V – Science Meets Practice, 22.9.2021, Kirchberg an der Jagst, Germany. IBBK Fachgruppe Biogas GmbH. s. 143-144. ISBN: 978-3-940706-11-9.</t>
  </si>
  <si>
    <t>ČERNÝ, J. – BALÍK, J. – KULHÁNEK, M. – SEDLÁŘ, O.Lze dávky živin pro ozimou pšenici naplánovat?. 2021, Farmář, roč. 27, č. 10, s. 10-13. ISSN: 1210-9789.</t>
  </si>
  <si>
    <t>ČERNÝ, J. – BALÍK, J. – KULHÁNEK, M. – SEDLÁŘ, O.Má ještě význam hnojení ozimé řepky na podzim?. 2021, Květy olejnin, roč. 26, č. 11, s. 6-7. ISSN: 1213-1989.</t>
  </si>
  <si>
    <t>ŠVEHLA, P. – MÍCHAL, P. – TLUSTOŠ, P. – **PROCHÁZKA, I.Nitrifikace a následné tepelné zahušťování jako postup zpracování fugátu. 2021, Odpadové fórum, roč. 22, č. 7-8, s. 38-39. ISSN: 1212-7779.</t>
  </si>
  <si>
    <t>ZEMANOVÁ, V. – PAVLÍKOVÁ, D. – PAVLÍK, M.Physiological changes in the shoots of Spinacia oleracea and Pteris cretica by arsenic toxicity. 2021, Plant Biology Europe 2021 (Virtual Conference), 28.6.2021, Torino. s. 584-584.</t>
  </si>
  <si>
    <t>ČERNÝ, J. – BALÍK, J. – KULHÁNEK, M. – SEDLÁŘ, O.Proč je vápník pro rostliny důležitý?. 2021, Agromanuál, roč. 16, č. 9-10, s. 66-69. ISSN: 1801-7673.</t>
  </si>
  <si>
    <t>**JAKLOVÁ DYTRTOVÁ, J. – JAKL, M. – DYTRTOVÁ, R.Půda jako supermarket aneb jak rostliny nakupují. 2021, Vesmír, roč. 100, č. 1, s. 14-15. ISSN: 0042-4544.</t>
  </si>
  <si>
    <t>ČERNÝ, J. – BALÍK, J. – KULHÁNEK, M. – SEDLÁŘ, O.Půdní organická hmota v souvislostech s pěstováním máku. 2021, 20. Makový občasník Mák v roce 2021, 15.2.2021. ČZU v Praze. s. 55-60. ISBN: 978-80-213-3077-1.</t>
  </si>
  <si>
    <t>ČERNÝ, J. – BALÍK, J. – SEDLÁŘ, O. – KULHÁNEK, M.Působení živin v ochraně rostlin. 2021, Zemědělec, roč. 29, č. 11, s. 12-15. ISSN: 1211-3816.</t>
  </si>
  <si>
    <t>SZÁKOVÁ, J. – VEJVODOVÁ, K. – **GARCÍA-SÁNCHEZ, M. – **GARCÍA-ROMERA, I. – TLUSTOŠ, P.The changes in potassium (K) mobility in the biochar treated soil during vegetation. 2021, In: European Confederation of Soil Science Societies, 2021: EUROSOIL 2021, Abstracts. Geneva, 23-27 August 2021. ISBN: 978-2-88971-000-3, s. 14-15..</t>
  </si>
  <si>
    <t>ČERNÝ, J. – BALÍK, J. – KULHÁNEK, M. – SEDLÁŘ, O.Umí ozimá řepka dobře hospodařit s dusíkem?. 2021, Úroda, roč. 69, č. 4, s. 4-8. ISSN: 0139-6013.</t>
  </si>
  <si>
    <t>HANČ, A.Úprava části Vyhlášky Ministerstva zemědělství č. 474/2000 Sb., o stanovení požadavků na hnojiva. 2021, H - legislativní výsledek, změna vyhlášky, Ústřední kontrolní a zkušební ústav zemědělský, 27.8.2021.</t>
  </si>
  <si>
    <t>legislativní výsledek</t>
  </si>
  <si>
    <t>BARANYK, P. – PROCHÁZKOVÁ, S.Výsledky technologických maloparcelních pokusů TEMP SPZO 2020/21. 2021, 38. Vyhodnocovací sborník, Výsledky pokusů SPZO v sezóně 2020/2021, 24.11.2021. s. 44-84. ISBN: 978-80-88410-05-8.</t>
  </si>
  <si>
    <t>výsledky pokusů</t>
  </si>
  <si>
    <t>KOŠNÁŘ, Z.Využití kompostování při odstraňování organických polutantů. 2021, Organická hmota nad zlato, 14.9.2021, České Budějovice. s. 22-26. ISBN: 978-80-200-3294-2.</t>
  </si>
  <si>
    <t>ČERNÝ, J. – BALÍK, J. – KULHÁNEK, M. – SEDLÁŘ, O.Využití zeolitů pro zlepšení výživy rostlin. 2021, Úroda, roč. 69, č. 3, s. 66-68. ISSN: 0139-6013.</t>
  </si>
  <si>
    <t>HNILIČKA, F. – KUDRNA, J. – HNILIČKOVÁ, H. – KUBEŠ, J. – **PIVKOVÁ, I. – **KUKLOVÁ, M.Changes to the calorific value of ecosytems due to anthropogenic stressors. 2021, International Webinar on Chemistry,15.-16.5. 2021, 2021: 1-1.</t>
  </si>
  <si>
    <t>příspěvek na webináři</t>
  </si>
  <si>
    <t>LHOTSKÁ, M. – ZEMANOVÁ, V. – PAVLÍKOVÁ, D. – HNILIČKA, F.Reakce fotosystému ředkviček na aplikaci arsenu do půdy. 2021, Racionální použití hnojiv 2.12.2021, Praha. ČZU v Praze. s. 137-140. ISBN: 978-80-213-3147-1.</t>
  </si>
  <si>
    <t xml:space="preserve">článek z konference </t>
  </si>
  <si>
    <t>**JINDROVÁ, L. – HNILIČKA, F.Vliv vodního stresu na vodní režim brambor. 2021, Agromanuál 16(3), 2021, 2021: 134-135. ISSN: 1801-7673.</t>
  </si>
  <si>
    <t>**MORAVČÍKOVÁ, N. – **KASARDA, R. – VOSTRÝ, L. – VOSTRÁ VYDROVÁ, H. – VAŠEK, J. – ČÍLOVÁ, D.Analysis of biological pathways related to behaviour in Czechoslovakian Wolfdog. 2021, Book of Abstracts of the 72nd Annual Meeting of the European Federation of Animal Science. Davos, Switzerland, 30th August - 3rd September 2021, s. 536. ISBN: 978-90-9696-366-2.</t>
  </si>
  <si>
    <t>**NÁHLÍK, J. – ERETOVÁ, P. – CHALOUPKOVÁ, H. – VOSTRÁ VYDROVÁ, H. – ŠEBKOVÁ, N. – **TRÁVNÍČEK, J.Are parents able to identify dangerous interactions between children and dogs?. 2021, p. 17 in Rádlová S, Ed. 2021. Sborník 48. konference České a Slovenské etologické společnosti. 1st ed, ČSEtS, Praha, Česká republika. ISBN: 978-80-213-3148-8. 63 p..</t>
  </si>
  <si>
    <t>NIČOVÁ, K. - BARTOŠOVÁ, J. Brösarp projekt &amp; Hoof Step System. 2021, on-line in iKůň, 2021, issue 8. .</t>
  </si>
  <si>
    <t>MORAVCSÍKOVÁ, Á. – **BUČKOVÁ, K. – **ŠÁROVÁ, R. – ŠPINKA, M.Effect of pair versus individual housing on calves'reactions to disbudding. 2021, in Proceedings of the Regional 2021 ISAE regional Conference, on-line, p. 10. .</t>
  </si>
  <si>
    <t>ILLMANN, G. – **GOUMON, S. – CHALOUPKOVÁ, H. – **LESZKOWOVÁ, I.Effect of removal of confinement 3 days post-partum on exploratory behaviour and inactivity in domestic lactating sows . 2021, Freedom in Farrowing and Lactation (FFL21) workshop, 12.8-13.8.2021. Online .</t>
  </si>
  <si>
    <t>prezentace z workshopu</t>
  </si>
  <si>
    <t>**KASARDA, R. – **MORAVČÍKOVÁ, N. – VOSTRÝ, L. – VOSTRÁ VYDROVÁ, H. – **ŽIDEK, R. – **TRAKOVICKÁ, A. – **CANDRÁK, J. – **POLÁK, P.Effect of SNP related to reproduction traits on the genetic composition of local cattle. 2021, Book of Abstracts of the 72nd Annual Meeting of the European Federation of Animal Science. Davos, Switzerland, 30th August - 3rd September 2021, s. 130. ISBN: 978-90-9696-366-2.</t>
  </si>
  <si>
    <t>VOSTRÝ, L. – VOSTRÁ VYDROVÁ, H. – **CUBRIC-CURIK, V. – **MORAVČÍKOVÁ, N. – **KASARDA, R. – **ŠPEHAR, M. – **POTOČNIK, K. – **SÖLKER, J. – **CURIK, I.Estimation of effective population size for Holstein-Friesian cattle metapopulation. 2021, Book of abstracts of International symposium Animal Science Days 2021, Hungary, 13. - 7. 9. 2021, s. 17.</t>
  </si>
  <si>
    <t>VOSTRÝ, L. – VOSTRÁ VYDROVÁ, H. – HOFMANOVÁ, B. – **DRŽAIĆ, I. – **CUBRIC-CURIK, V. – **GORJANC, G. – **CURIK, I.Estimation of effective population size using genomic information: simulation and empirical evidence. 2021, Book of Abstracts of International Conference Management of Animal and Plant Genetic Resources, 19 November 2021, Tirana, Republic of Albania. s. 30. ISBN: 978-9928-339-52-2.</t>
  </si>
  <si>
    <t>KOUBA, M.Faktory ovlivňující „žebrání“ o potravu pomocí hlasových projevů u mláďat sýce rousného (Aegolius funereus) během období dospívání. 2021, p. 50-58 in Slobodník R, Ed. 2021. Dravce a Sovy, vol. 17, issue 1. Ochrana dravcov na Slovensku, Bratislava, Slovakia. ISSN: 1336 – 6874. .</t>
  </si>
  <si>
    <t>KOUBA, M.Faktory ovlivňující délku pobytu mláďat sýce rousného (Aegolius funereus) v hnízdní dutině. 2021, p. 81-87 in Slobodník R, Ed. 2021. Dravce a Sovy, vol. 17, issue 1. Ochrana dravcov na Slovensku, Bratislava, Slovakia. ISSN: 1336 – 6874. .</t>
  </si>
  <si>
    <t>KOUBA, M.Faktory ovlivňující velikost lovných domovských okrsků samců sýce rousného (Aegolius funereus) během období hnízdění v Krušných horách. 2021, p. 59-65 in Slobodník R, Ed. 2021. Dravce a Sovy, vol. 17, issue 1. Ochrana dravcov na Slovensku, Bratislava, Slovakia. ISSN: 1336 – 6874. .</t>
  </si>
  <si>
    <t>**KASARDA, R. – **MORAVČÍKOVÁ, N. – **ŽIDEK, R. – VOSTRÝ, L. – VOSTRÁ VYDROVÁ, H. – VAŠEK, J. – ČÍLOVÁ, D. – **TRAKOVICKÁ, A.Gene-based interaction analysis derived from the level of linkage disequilibrium in dogs. 2021, Book of abstracts of International symposium Animal Science Days 2021, Hungary, 13. - 7. 9. 2021, s. 60.</t>
  </si>
  <si>
    <t>VOSTRÝ, L. – VOSTRÁ VYDROVÁ, H. – HOFMANOVÁ, B. – **MORAVČÍKOVÁ, N. – **BRAJKOVIĆ, V. – **CUBRIC-CURIK, V. – **KASARDA, R. – **CURIK, I.Genome-wide association study of insect bite hypersensitivity in Old Kladruber horse. 2021, Proceedings of the 25th International Scientific Symposium on Biometrics BIOSTAT 2021, Poreč, Croatia, 8 - 10 September 2021. ISSN 1849-434X.</t>
  </si>
  <si>
    <t>VOSTRÝ, L. – VOSTRÁ VYDROVÁ, H. – HOFMANOVÁ, B. – **CUBRIC-CURIK, V. – **GORJANC, G. – **CURIK, I.Genomic and pedigree estimates of effective population size in the Old Kladruber and Noriker horse. 2021, Book of Abstracts of the 72nd Annual Meeting of the European Federation of Animal Science. Davos, Switzerland, 30th August - 3rd September 2021, s. 127. ISBN: 978-90-9696-366-2.</t>
  </si>
  <si>
    <t>VOSTRÝ, L. – VOSTRÁ VYDROVÁ, H. – **MORAVČÍKOVÁ, N. – **KASARDA, R. – **CUBRIC-CURIK, V. – **CURIK, I.Genomic diversity and population structure of Holstein Friesian: Czech population perspective. 2021, Book of Abstracts of the 72nd Annual Meeting of the European Federation of Animal Science. Davos, Switzerland, 30th August - 3rd September 2021, s. 128. ISBN: 978-90-9696-366-2.</t>
  </si>
  <si>
    <t>VOSTRÝ, L. – VOSTRÁ VYDROVÁ, H. – **CUBRIC-CURIK, V. – **DRŽAIĆ, I. – **RYCHTÁŘOVÁ, J. – **CURIK, I.Genomic estimation of inbreeding and effective population size in three Czech goat populations. 2021, International Sheep Genomics and the International Goat Genome Consortiums combined virtual meeting, June 8th/9th to June 10th/11th.</t>
  </si>
  <si>
    <t>MACHOVÁ, K. – **JURÍČKOVÁ, V. – **KASPAROVÁ, A. – **PETROVÁ, K. – **SLÁDKOVÁ, B. – SVOBODOVÁ, I.Hodnocení vlivu htp na zdravotní stav a kvalitu života související se zdravím u pacientů psychiatrické léčebny. 2021, Pages 80-84 in Lantelme-Faisan, Ed. 2021. EUROPEAN CONFERENCE?</t>
  </si>
  <si>
    <t>IN EQUINE FACILITATED THERAPY: The Book of Abstracts. 10–11 SEPTEMBER 2021, Prague, Czech Republic. ISBN: 978-80-213-3103-7. 208 p..</t>
  </si>
  <si>
    <t>spolupořádaná konference</t>
  </si>
  <si>
    <t>**CHRISTENSEN, J. – **STROM, C. – NIČOVÁ, K. – **SANDOE, P. – **SKOVGARDD, H.Horse Welfare During Summer: shelter access reduces insect-avoidance behaviour in pastured horses in Denmark. 2021, in Randle H, Waran N, Williams J, Bradshaw E, Eds. 2021. Proceedings of the 17th International Equitation Science Conference, 1st edition. Charles Sturt University, Wagga Wagga, Australia. ISBN 978-1-86-467400-2. p. 37 of 111..</t>
  </si>
  <si>
    <t>**RORVANG, M. – **SASSNER, H. – **NAWROTH, C. – NIČOVÁ, K.Horses ability to solve transposition tasks is not affected by age, sex, training level nor colour. 2021, in Randle H, Waran N, Williams J, Bradshaw E, Eds. 2021. Proceedings of the 17th International Equitation Science Conference, 1st edition. Charles Sturt University, Wagga Wagga, Australia. ISBN 978-1-86-467400-2. p. 38 of 111..</t>
  </si>
  <si>
    <t>CHALOUPKOVÁ, H. – SANTARIOVÁ, M.I pes zažívá stres. 2021, in Vesmír, vol. 2021, issue 2, 2021. On-line. .</t>
  </si>
  <si>
    <t>BUŠINA, T. – **JANDÍK, P. – **VLČEK, J.Individual deviation or captive breeding failure? A peculiar case of post-release behavior of reintroduced captive-bred Little Owl (Athene Noctua). 2021, in Adam M, Holubová K, Holubová Z, Eds. The World after 2o2o: from crisis to biodiversity conservation; book of abstracts. November 10-12, 2021, Prague, Czech Republic. p. 35 of 64. ISBN: 978-80-213-3125-9.</t>
  </si>
  <si>
    <t>KOUBA, M.Jaké jsou příčiny dlouhodobého poklesu populace sýce rousného (Aegolius funereus) v boreálních lesích Finska?. 2021, p. 70-80 in Slobodník R, Ed. 2021. Dravce a Sovy, vol. 17, issue 1. Ochrana dravcov na Slovensku, Bratislava, Slovakia. ISSN: 1336 – 6874. .</t>
  </si>
  <si>
    <t>PŘIBYLOVÁ, L. – **PILNÁ, V. – PINC, L. – VOSTRÁ VYDROVÁ, H.Je člověk schopný rozpoznat svého psa na základě čichu?. 2021, p. 26 in Rádlová S, Ed. 2021. Sborník 48. konference České a Slovenské etologické společnosti. 1st ed, ČSEtS, Praha, Česká republika. ISBN: 978-80-213-3148-8. 63 p..</t>
  </si>
  <si>
    <t>CHMELÍKOVÁ, E. – BOLECHOVÁ, P. – CHALOUPKOVÁ, H. – SVOBODOVÁ, I. – JOVIČIĆ, M. – SEDMÍKOVÁ, M.Kortizol ve slinách jako možný ukazatel stresu psů. 2021, Příručka v rámci projektu Pátrač. Vydala Česká zemědělská univerzita v Praze. Praha, 2021. 39 s. ISBN 978-80-213-3123-5.</t>
  </si>
  <si>
    <t>příručka</t>
  </si>
  <si>
    <t>**FILIPOVÁ, E. – MACHOVÁ, K. – SVOBODOVÁ, I.Krizová intervence při pátrání. 2021, Příručka pro odborníky v rámci projektu Pátrač. Vydala Česká zemědělská univerzita v Praze. Praha, 2021. 37 s. ISBN 978-80-213-3057-3.</t>
  </si>
  <si>
    <t>ŠÁMALOVÁ, M. – BARTOŠOVÁ, J.Má hipoterapie ve fyzioterapii a ergoterapii vliv na koně?. 2021, Pages 126-129 IN EQUINE FACILITATED THERAPY: The Book of Abstracts. 10–11 SEPTEMBER 2021, Prague, Czech Republic. ISBN: 978-80-213-3103-7. 208 p..</t>
  </si>
  <si>
    <t>**DOLEŽALOVÁ, J. – **JÁNOVÁ, E. – BOLECHOVÁ, P. – **BAKULOVÁ, P. – **ČECHOVÁ, L. – **MORAVCOVÁ, J. – **DOUBEK, J.Non- Invasive Monitoring of Stress Hormones in Red Pandas (Ailurus fulgens) in Brno Zoo During COVID-19 Pandemic. 2021, ISBN 978-605-70057-6-2.</t>
  </si>
  <si>
    <t>BUŠINA, T.Paradox smrti: její dřívější zvěstovatel sám na pokraji vyhynutí . 2021, p. 58 in Mráčková, K. 2021. Živá univerzita - zpravodaj České zemědělské univerzity, issue 1-2.  ISSN 2570-8104 .</t>
  </si>
  <si>
    <t>ŠÁMALOVÁ, M. – BARTOŠOVÁ, J.Perception of the client’s voice by horses involved in Equine Facilitated Physiotherapy. 2021, p. 78 in Proceedings of the 17th International Congress of the Federation of Horses in Education and Therapy International, 2021. Seoul, South Korea. p. 197..</t>
  </si>
  <si>
    <t>KOUBA, M.Polygamie u sýce rousného (Aegolius funereus) v Krušných horách. 2021, p. 66-69 in Slobodník R, Ed. 2021. Dravce a Sovy, vol. 17, issue 1. Ochrana dravcov na Slovensku, Bratislava, Slovakia. ISSN: 1336 – 6874. .</t>
  </si>
  <si>
    <t>NIČOVÁ, K.Před lockdownem na sever. 2021, p. 19-21 in Moravcsíková Á. Ed. 2021. Zpravodaj České a Slovenské etologické společnosti, vol. 34. Česká a Slovenská etologická společnost, Praha, Česká republika, 25 p..</t>
  </si>
  <si>
    <t>MORAVCSÍKOVÁ, Á. – **ŠÁROVÁ, R.Role sociálního prostředí v životě telat - 1. díl. 2021, p. 58-60 in Selská Revue, 2021, vol. 2021, issue 4. .</t>
  </si>
  <si>
    <t>MORAVCSÍKOVÁ, Á. – **ŠÁROVÁ, R.Role sociálního prostředí v životě telat - 2. díl. 2021, p. 27-29 in Selská revue. 2021 (5). ISSN 2533-3607..</t>
  </si>
  <si>
    <t>SOUČKOVÁ, M. – CHALOUPKOVÁ, H. – JURČOVÁ, L.Rozdíly v grimase králíka domácího během terapeutické jednotky v závislosti na prostředí s možností úkrytu a bez něj. 2021, p. 50 in Rádlová S, Ed. 2021. Sborník 48. konference České a Slovenské etologické společnosti. 1st ed, ČSEtS, Praha, Česká republika. ISBN: 978-80-213-3148-8. 63 p..</t>
  </si>
  <si>
    <t>NIČOVÁ, K. – **YNGVESSON, J. – **RORVANG, M.The efect of age and pregnancy on olfactory interest in horses. 2021, in Randle H, Waran N, Williams J, Bradshaw E, Eds. 2021. Proceedings of the 17th International Equitation Science Conference, 1st edition. Charles Sturt University, Wagga Wagga, Australia. ISBN 978-1-86-467400-2. p. 42 of 111..</t>
  </si>
  <si>
    <t>ŠEBKOVÁ, N.Učební texty pro dvoudenní vzdělávací seminář VS ze dne 16. a 17.11.2021. 2021, Skripa pro VS seminář, 16. a 17. listopadu 2021, vydáno samonákladem, bez ISBN..</t>
  </si>
  <si>
    <t>učební text</t>
  </si>
  <si>
    <t>MORAVCSÍKOVÁ, Á. – **BUČKOVÁ, K. – **ŠÁROVÁ, R. – ŠPINKA, M.Vliv párového versus individuálního ustájení na chování telat po odrohování. 2021, p. 44 in Rádlová S, Ed. 2021. Sborník 48. konference České a Slovenské etologické společnosti. 1st ed, ČSEtS, Praha, Česká republika. ISBN: 978-80-213-3148-8. 63 p..</t>
  </si>
  <si>
    <t>MORAVCSÍKOVÁ, Á. – **ŠÁROVÁ, R. – **STANĚK, S.Vliv subklinické mastitidy na chování krav. 2021, p. 48-52 in Náš Chov, 2021. Vol. 2021, issue 6. .</t>
  </si>
  <si>
    <t>BARTOŠ, L.Vraždění neviňátek - aneb sociobiologický pohled na selhávání reprodukce u koní a psů. 2021, p. 9 in Rádlová S, Ed. 2021. Sborník 48. konference České a Slovenské etologické společnosti. 1st ed, ČSEtS, Praha, Česká republika. ISBN: 978-80-213-3148-8. 63 p..</t>
  </si>
  <si>
    <t>**HEPNAR, J. – MACHOVÁ, K. – SVOBODOVÁ, I. – HRADEC, M. – CHALOUPKOVÁ, H.Záchranářská kynologie ve světě. 2021, Příručka k projektu Pátrač. Vydavatel: Česká zemědělská univerzita v Praze. 1. vydání. Praha 2021. 37 s. ISBN 978-80-213-3056-6.</t>
  </si>
  <si>
    <t>MORAVCSÍKOVÁ, Á. – **ŠÁROVÁ, R. – VALNÍČKOVÁ, B. – **PEŠKOVÁ, L. – **STANĚK, S.Změna chování a příjmu krmiva jako signál blížícího se onemocnění u telat dojeného skotu . 2021, p. 56-58 in Náš Chov. vol. 2021, is. 4..</t>
  </si>
  <si>
    <t>MACHOVÁ, K. – **ŠTRUNCOVÁ, P. – CALTA, J. – VOSTRÝ, L.Bialowieza population of European bison more than a hundred years after extinction in the wild - genealogical analysis. 2021, Book of abstracts of International symposium Animal Science Days 2021, Hungary, 13. - 7. 9. 2021, s. 8.</t>
  </si>
  <si>
    <t>**RAGUZ, N. – **KORABI, N. – **LUKIC, B. – **DRZAIC, I. – VOSTRÝ, L. – **CURIK, I. – **CUBRIC-CURIK, V.Genetic diversity and selection signatures of Croatian Arabian horse. 2021, Book of abstracts of International symposium Animal Science Days 2021, Hungary, 13. - 7. 9. 2021, s. 14.</t>
  </si>
  <si>
    <t>**SHIHABI, M. – **LUKIC, B. – **DRŽAIĆ, I. – **FERENČAKOVIĆ, M. – **BRAJKOVIĆ, V. – VOSTRÝ, L. – **CUBRIC-CURIK, V. – **CURIK, I.Identification of selection signatures on the X chromosome in East Adriatic sheep. 2021, ISAG 2021 Virtual conference international Society for animal genetics, 26 July - 30 July, s. 6.</t>
  </si>
  <si>
    <t>**SHIHABI, M. – **LUKIC, B. – **DRZAIC, I. – **FERENČAKOVIĆ, M. – **BRAJKOVIC, V. – VOSTRÝ, L. – **CUBRIC-CURIK, V. – **MIKULEC, N. – **CURIK, I.Identification of selection signatures on X chromosome in east Adriatic sheep metapopulation. 2021, Book of abstracts of International symposium Animal Science Days 2021, Hungary, 13. - 7. 9. 2021, s. 58.</t>
  </si>
  <si>
    <t>TICHÝ, L. – **NOVÁK, K. – **KYSELOVÁ, J. – CALTA, J. – MACHOVÁ, K. – VOSTRÝ, L.Polymorphism of genes in the toll-like receptor signaling pathway. 2021, Book of abstracts of International symposium Animal Science Days 2021, Hungary, 13. - 7. 9. 2021, s. 9.</t>
  </si>
  <si>
    <t>CALTA, J. – ZADINOVÁ, K. – MACHOVÁ, K. – TICHÝ, L. – ČÍTEK, J. – STUPKA, R. – VOSTRÝ, L.Possible interaction between the MC4R Asp298Asn polymorphism and feeding level in pigs. 2021, Animal science days 2021, Hungary, 13. - 7. 9. 2021.</t>
  </si>
  <si>
    <t>KUREČKA, M. – KULMA, M. – PETŘÍČKOVÁ, D. – BUREŠOVÁ, B. – PAZNOCHT, L. – KOUŘIMSKÁ, L. – KOTÍKOVÁ, Z.Carrot supplement enhanced the levels of lipophilic vitamins in Jamaican field crickets - preliminary results. 2021, Book of Abstracts of the INSECTA 2021 International Conference, Magdeburg, 8-9th September 2021, p. 75. ISSN 0947-7314.</t>
  </si>
  <si>
    <t>KCh, KMVD, KZR</t>
  </si>
  <si>
    <t>KUREČKA, M. – KULMA, M. – PETŘÍČKOVÁ, D. – BUREŠOVÁ, B. – PAZNOCHT, L. – KOUŘIMSKÁ, L. – KOTÍKOVÁ, Z.Vliv přídavku mrkve do krmné dávky hmyzu na jeho nutriční hodnotu a obsah vybraných lipofilních vitaminů. 2021, Sborník příspěvků, On-line symposium o nových směrech výroby a hodnocení potravin CzechFoodChem 2021, 24.-26. 5. 2021, s. 152-153, ISBN 978-80-7592-102-4.</t>
  </si>
  <si>
    <t>VALENTA, J.Drůbeží maso a aktuální problémy v kvalitě prsou rychle rostoucích kuřat. 2021, Potravinářská revue (Odborný časopis pro výživu, výrobu potravin a obchod), ročník (svazek periodika) 18, číslo 1/2021, počet stran 5, strany 19-23, ISSN 1801-9102?</t>
  </si>
  <si>
    <r>
      <t xml:space="preserve">BAHELKA, I. – **BUČKO, O. – STUPKA, R. – ŠPRYSL, M. – ČÍTEK, J. Effects of Creatine Monohydrate Diet on Muscle Metabolism, Quality, Sensory and Oxidative Stability of Pork in Female, Entire and Castrated Male Pigs. </t>
    </r>
    <r>
      <rPr>
        <i/>
        <sz val="11"/>
        <rFont val="Calibri"/>
        <family val="2"/>
        <charset val="238"/>
        <scheme val="minor"/>
      </rPr>
      <t xml:space="preserve">Journal of Agricultural Science and Technology, </t>
    </r>
    <r>
      <rPr>
        <sz val="11"/>
        <rFont val="Calibri"/>
        <family val="2"/>
        <charset val="238"/>
        <scheme val="minor"/>
      </rPr>
      <t>2020, roč. 10, č. 2, s. 78-85. ISSN: 1680-7073.</t>
    </r>
  </si>
  <si>
    <t>KOUŘIMSKÁ, L. – POKHREL, K. – **FLORIÁNOVÁ, J. – BOŽIK, M. – **HORČIČKA, P.Fat content and fatty acid profiles of recently registered varieties of naked and hulled oats with and without husks. 2021, Sborník příspěvků, On-line symposium o nových směrech výroby a hodnocení potravin CzechFoodChem 2021, 24.-26. 5. 2021, s. 46-51, ISBN 978-80-7592-102-4.</t>
  </si>
  <si>
    <t>RYSOVÁ, L. – LEGAROVÁ, V. – **HANUŠ, O. – **NĚMEČKOVÁ, I.Výroční průběžná zpráva projektu NAZV QK 1920222. 2021, Nové spolehlivé metody detekce falšování kozího a ovčího mléka a mléčných výrobků - QK1920222, výroční zpráva. Projekt výzkumu a vývoje řešený v programu VaV pro Ministerstvo zemědělství II je realizovaný v letech 2019 - 2021, 12 str..</t>
  </si>
  <si>
    <t>průběžná zpráva k projektu NAZV</t>
  </si>
  <si>
    <t>**HANUŠ, O. – LEGAROVÁ, V. – RYSOVÁ, L. – **NEJESCHLEBOVÁ, H.Vzdělávací Workshop pro pracovníky Chovatelského družstva Impuls a Společnosti pro kontrolu užitkovosti. 2021, .</t>
  </si>
  <si>
    <t>workshop</t>
  </si>
  <si>
    <t>MAŇOUROVÁ, A. – TAUCHEN, J.Zapomenuté africké dřeviny – olejodárné rostliny s potenciálem nejen pro Zambii. 2021, Nová Botanika, ročník 4, 2021/2.</t>
  </si>
  <si>
    <t>LEGAROVÁ, V. – JEHLIČKA, T.Patentová přihláška "Mléčný výrobek se sladinou" PV 2020-707. 2020, .</t>
  </si>
  <si>
    <t>patentová přihláška</t>
  </si>
  <si>
    <t>MODRÁČKOVÁ, N. – VLKOVÁ, E. – TEJNECKÝ, V. – SCHWAB, C. – NEUŽIL BUNEŠOVÁ, V.Bifidobacterium ß-Glucosidase Activity and Fermentation of Dietary Plant Glucosides Is Species and Strain Specific. 2021, Sborník přednášek 15. sympozia Společnosti pro probiotika a prebiotika, Cena SPP pro mladého vědce za rok 2020, Praha 30.11.2021, s. 4, ISBN 978-80-213-3150-1.</t>
  </si>
  <si>
    <t>TEJNECKÝ, V. – JOHANIS, H. – DRÁBEK, O. – **JIRÁČKOVÁ, M. – **HEŘMÁNKOVÁ, Š. – MAREČKOVÁ, M. – **KOPECKÝ, J. – **HORÁK, J. – **VANÍČEK, J. – **VLČEK, L. – **ŠEFRNA, L. – **BOBEK, P. - **DEJMAL, M. – **SZABÓ, P. – **BREJCHA, R. – **HOUŠKA, J.Biochar uložený po staletí milířiště a jejich vliv na půdní prostředí. 2021, In: Cheochémia 2021, Zborník vedeckých príspevkov z konferencie, Senec, 1.12.-3.12.2021, ISBN: 978-80-8174-059-6, s. 118-121.</t>
  </si>
  <si>
    <t>SKŘIVANOVÁ, E. – LALOUČKOVÁ, K. – JOCH, M.Fosfor ve výživě hospodářských zvířat a jeho využitelnost. 2021, Sborník z 27. mezinárodní konference RACIONÁLNÍ POUŽITÍ HNOJIV zaměřené na problematiku výživy a hnojení fosforem. Praha 2.12.2021, s. 31-37.ISBN 978-80-213-3147-1..</t>
  </si>
  <si>
    <t>KOUŘIMSKÁ, L.Hmyz jako nová perspektivní potravina a krmivo. 2021, Sborník příspěvků, On-line symposium o nových směrech výroby a hodnocení potravin CzechFoodChem 2021, 24.-26. 5. 2021, s. 26-29, ISBN 978-80-7592-102-4.</t>
  </si>
  <si>
    <t>**HAJŠLOVÁ, J. – **ŠEBELOVÁ, K. – KOUŘIMSKÁ, L. – KULMA, M.Hodnocení autenticity a bezpečnosti jedlého hmyzu: současné výzkumné výzvy. 2021, Sborník příspěvků, On-line symposium o nových směrech výroby a hodnocení potravin CzechFoodChem 2021, 24.-26. 5. 2021, s. 29-30, ISBN 978-80-7592-102-4.</t>
  </si>
  <si>
    <t>VLKOVÁ, E. – **PODUŠKOVÁ, B. – **VYTLAČILOVÁ, L. – MODRÁČKOVÁ, N. – ŠUBRTOVÁ SALMONOVÁ, H. – KODEŠOVÁ, T. – HORVÁTHOVÁ, K. – MUSILOVÁ, Š. – NEUŽIL BUNEŠOVÁ, V.Hodnocení probiotických výrobků Společností pro probiotika a prebiotika. 2021, Sborník přednášek 15. sympozia Společnosti pro probiotika a prebiotika, Praha 30.11.2021, s. 9, ISBN 978-80-213-3150-1.</t>
  </si>
  <si>
    <t>MALÁ, L. – LALOUČKOVÁ, K. – SKŘIVANOVÁ, E.In vitro antibacterial combinatory effect of gentamicin and zinc pyrithione . 2021, Sborník příspěvků - NutriNET 2021, Košice 09.09.2021, s. 42-53, ISBN 978-80-8077-713-5..</t>
  </si>
  <si>
    <t>MALÁ, L. – LALOUČKOVÁ, K. – SKŘIVANOVÁ, E.In vitro anti-stafylokokový účinek kombinace gentamicinu a pyrithion zinku. 2021, Sborník příspěvků - XXIII. Konference mladých vědeckých pracovníků s mezinárodní účastí, Brno 14.06.2021, s. 28-31, ISBN 978-80-7305-851-7..</t>
  </si>
  <si>
    <t>VADROŇOVÁ, M. – JOCH, M. – JOCHOVÁ, K. – **VÝBORNÁ, A. – HOMOLKA, P.Influence of Fatty Acids on In Vitro Rumen Fermentation. 2021, NutriNET 2021, Košice 9.9.2021, s. 127, ISBN 978-80-8077-713-5.</t>
  </si>
  <si>
    <t>ŠKVOROVÁ, P. – KOUŘIMSKÁ, L. – KULMA, M. – KUREČKA, M.Influence of feed on nutritional quality Gryllus assimilis. 2021, Book of Abstracts of the INSECTA 2021 International Conference, Magdeburg, 8-9th September 2021, p. 77. ISSN 0947-7314.</t>
  </si>
  <si>
    <t>KOUŘIMSKÁ, L.Insects as suitable alternative for food and feed source. 2021, Book of Abstracts of the XXI EuroFoodChem Congress, 22-24 November 2021, p. 3. ISBN 978-989-8124-34-0..</t>
  </si>
  <si>
    <t>SKŘIVANOVÁ, E. – LALOUČKOVÁ, K. – MALÁ, L.Kombinace gentamicinu a pyrithion zinku a její účinek na bakterie rodů Streptococcus a Staphylococcus. 2021, Sborník z konference - Aktuální poznatky ve výživě a zdraví zvířat a bezpečnosti produktů 2021, Praha Uhříněves 14.09.2021, s. 18-23, ISBN 978-80-7403-254-7..</t>
  </si>
  <si>
    <t>KOUŘIMSKÁ, L.METROFOOD jako infrastruktura v oblasti potravinářských věd  a výživy v EU a ČR. 2021, Sborník příspěvků, On-line symposium o nových směrech výroby a hodnocení potravin CzechFoodChem 2021, 24.-26. 5. 2021, s. 24-25, ISBN 978-80-7592-102-4.</t>
  </si>
  <si>
    <t>VLKOVÁ, E.Probiotika a prebiotika ve výživě člověka. 2021, Sborník konference Symposium o nových směrech výroby a hodnocení potravin CzechFoodChem, 24.-26.5.2021, s. 16, ISBN 978-80-7592-102-4, ISSN 1802-1433.</t>
  </si>
  <si>
    <t>KOUŘIMSKÁ, L. – SABOLOVÁ, M. – KULMA, M.Purines in edible insects and their suitability for people suffering gout. 2021, Book of Abstracts of the INSECTA 2021 International Conference, Magdeburg, 8-9th September 2021, p. 45. ISSN 0947-7314.</t>
  </si>
  <si>
    <t>MODRÁČKOVÁ, N. – VLKOVÁ, E. – NEUŽIL BUNEŠOVÁ, V. – ŠUBRTOVÁ SALMONOVÁ, H.Strain Collection of Microorganisms of the Department of Microbiology, Nutrition and Dietetics. 2021, Processing of the strain collection of microorganisms and its including in the research projects was supported by METROFOOD-CZ research infrastructure project [MEYS Grant No: LM2018100], including access to its facilities..</t>
  </si>
  <si>
    <t>sbírka mikroorganismů</t>
  </si>
  <si>
    <t>ŠKVOROVÁ, P. – KOUŘIMSKÁ, L. – **ŠEVČÍK, R.Technologické zpracování jedlého hmyzu. 2021, Bezpečnosť a kvalita potravín - zborník vedeckých prác, XVIII. vedecká konferencia s medzinárodnou účasťou „Bezpečnosť a kontrola potravín“, Piešťany 22-24. 9. 2021, p. 134-138. ISBN 978-80-552-2353-7.</t>
  </si>
  <si>
    <t>ŠKVOROVÁ, P. – KOUŘIMSKÁ, L. – KULMA, M.Vliv krmiva na nutriční parametry jedlého hmyzu. 2021, Sborník příspěvků, On-line symposium o nových směrech výroby a hodnocení potravin CzechFoodChem 2021, 24.-26.5.2021, s. 153-155, ISBN 978-80-7592-102-4, ISSN 1802-1433.</t>
  </si>
  <si>
    <t>KODEŠOVÁ, T. – ŠUBRTOVÁ SALMONOVÁ, H. – VLKOVÁ, E.Výskyt Listeria monocytogenes v potravinách a jejich identifikace. 2021, Sborník příspěvků On-line symposium o nových směrech výroby a hodnocení? potravin,CzechFoodChem 2021, Praha, 24.-26.5.2021. s. 80, ISBN 978-80-7592-102-4.</t>
  </si>
  <si>
    <t>TICHÁ, D.Výživa koní historicky a dnes. 2021, Měsíčník Koně&amp;Lidé 12/2021, s. 20-23, ISSN: 2694-9741..</t>
  </si>
  <si>
    <r>
      <t xml:space="preserve">RŮŽEK, L. – **ČUDA, S. – **RYPAR, M. – **KLAPAL, I. – **TINTĚROVÁ, T. Přípravek SYNERGIN E-VITAL, aplikace u chmele v roce 2020. </t>
    </r>
    <r>
      <rPr>
        <i/>
        <sz val="11"/>
        <rFont val="Calibri"/>
        <family val="2"/>
        <charset val="238"/>
        <scheme val="minor"/>
      </rPr>
      <t xml:space="preserve">CHEMICAL ENGINEERING JOURNAL, </t>
    </r>
    <r>
      <rPr>
        <sz val="11"/>
        <rFont val="Calibri"/>
        <family val="2"/>
        <charset val="238"/>
        <scheme val="minor"/>
      </rPr>
      <t>2021, roč. 5, č. , s. 64-65. ISSN: 1385-8947.</t>
    </r>
  </si>
  <si>
    <t>SABOLOVÁ, M. – **BAŠOVÁ, A. Is the nutrition of the Czech badminton representatives adequate?. 2020, The Book of Abstracts of the 5th International Conference on Metrology in Food and Nutrition „IMEKOFOODS 5“, Prague 16-18th September 2020, p. 94. ISBN 978-80-213-3036-8..</t>
  </si>
  <si>
    <r>
      <t xml:space="preserve">MUSILOVÁ, Š. Zázračná složka mléka. </t>
    </r>
    <r>
      <rPr>
        <i/>
        <sz val="11"/>
        <rFont val="Calibri"/>
        <family val="2"/>
        <charset val="238"/>
        <scheme val="minor"/>
      </rPr>
      <t xml:space="preserve">Vesmír, </t>
    </r>
    <r>
      <rPr>
        <sz val="11"/>
        <rFont val="Calibri"/>
        <family val="2"/>
        <charset val="238"/>
        <scheme val="minor"/>
      </rPr>
      <t>2019, roč. 98, č. 1, s. 42-43. ISSN: 0042-4544.</t>
    </r>
  </si>
  <si>
    <r>
      <t>**KMENT, P. – **VRBÍČEK, R. – RAŠKA, J. Nezara viridula (Linnaeus, 1758) (Hemiptera: Heteroptera: Pentatomidae): confirmed occurrence in the Czech Republic.Heteroptera Poloniae - Acta Faunistica</t>
    </r>
    <r>
      <rPr>
        <i/>
        <sz val="11"/>
        <rFont val="Calibri"/>
        <family val="2"/>
        <charset val="238"/>
        <scheme val="minor"/>
      </rPr>
      <t xml:space="preserve">, </t>
    </r>
    <r>
      <rPr>
        <sz val="11"/>
        <rFont val="Calibri"/>
        <family val="2"/>
        <charset val="238"/>
        <scheme val="minor"/>
      </rPr>
      <t>2021, roč. 15, č. , s. 27-28. ISSN: N.</t>
    </r>
  </si>
  <si>
    <t>HOVORKA, T. – **KOCOUREK, F. – **STARÁ, J. Citlivost populací mšice broskvoňové vůči vybraným inskticidům. Úroda. 2021.</t>
  </si>
  <si>
    <t>**DOUDA, O. – MAŇASOVÁ, M. – ZOUHAR, M. – **NOVOTNÝ, D. – **CHOCHOLA, J. – **FRIDRICH, P.Háďátko řepné - biologie a možnosti ochrany. 2021, Článek v odborném periodiku, časopis Agromanuál, 16/6, 48-49..</t>
  </si>
  <si>
    <t>KAZDA, J.Karate do polí i na zahrádku. 2021, Syninfo,?(4-5),24-26.</t>
  </si>
  <si>
    <t>ZUSKOVÁ, E. – KAZDA, J. – KONRADYOVÁ, V. – **LINHARTOVÁ, Š. – **ŠEVČÍKOVÁ, V. – **SPÁČIL, D. – **ZEHNÁLEK, P. – **BARANYK, P.Odrůdy řepky s genem rezistence R54 proti viru žloutenky vodnice. 2021, Úroda, 69(5), 40-44.</t>
  </si>
  <si>
    <t>KAZDA, J.Ochrana máku v jarním období 2021. 2021, Úroda,69(5),87-88.</t>
  </si>
  <si>
    <t>KAZDA, J.Ochrana ozimé řepky proti škodlivým organismům v roce 2021. 2021, Agrotip,?(11-12),32-34.</t>
  </si>
  <si>
    <t>KAZDA, J.Ochrana proti krytonosci řepkovému a čtyřzubému na jaře 2021. 2021, Květy olejnin,26(3),2-5.</t>
  </si>
  <si>
    <t>KAZDA, J.Ochrana proti škůdcům obilnin v jarním období roku 2021. 2021, Úroda,69(5),84-86..</t>
  </si>
  <si>
    <t>KAZDA, J.Ochrana proti škůdcům řepky v jarním období. 2021, Agromanuál,16(3),69-71 .</t>
  </si>
  <si>
    <t>KAZDA, J. – STEJSKALOVÁ, M.Ochrana proti škůdcům slunečnice. 2021, Agromanuál,16(5),70-73.</t>
  </si>
  <si>
    <t>KAZDA, J.Ochrana proti škůdcům slunečnice v roce 2021. 2021, Úroda,69(6),52-54.</t>
  </si>
  <si>
    <t>KAZDA, J.Ochrana řepky proti houbovým chorobám (polní maloparcelkové pokusy). 2021, Sborník pěstování olejnin v sezóně 2020/21.38. vyhodnocovací sborník systém výroby řepky.str.142 - 150..</t>
  </si>
  <si>
    <t>KONRADYOVÁ, V. – KAZDA, J. – VOSPĚLOVÁ, J. – **BARANYK, P. – **MIČKA, M. – **ČECH, P.Pokusy s odrůdami řepky s rezistencí k Plasmodiophora brassicae. 2021, Úroda,69(6),76-80.</t>
  </si>
  <si>
    <t>KONRADYOVÁ, V. – KAZDA, J. – VOSPĚLOVÁ, J. – **BARANYK, P. – **MIČKA, M. – **ČECH, P.Poloprovozní polní pokusy s odrůdami řepky rezistentními vůči Plasmodiophora brassicae v sezoně 2019/20. 2021, Agromanuál,16(5),130-132.</t>
  </si>
  <si>
    <t>**BARANYK, P. – KAZDA, J.Porovnání odrůd řepky ozimé pěstovaných ve dvou úrovních agrotechniky na lokalitě Uhříněves 2020/21. 2021, Výsledky pokusů SPZO v sezóně 2020/21 38.vyhodnocovací sborník. str-98 - 103.</t>
  </si>
  <si>
    <t>výsledky pokusů (článek?)</t>
  </si>
  <si>
    <t>KAZDA, J.Pozor na bejlomorku kapustovou. 2021, Květy olejnin,26(6),3.</t>
  </si>
  <si>
    <t>abstrakt/článek</t>
  </si>
  <si>
    <t>BOKŠOVÁ, A. – **PROVAZNÍK, B. – KAZDA, J.Repelence přípravků na ochranu rostlin pro včely. 2021, Úroda,69(5),75-78?</t>
  </si>
  <si>
    <t>KAZDA, J.Škůdci řepky na počátku podzimu. 2021, Květy olejnin,26(10),2-4.</t>
  </si>
  <si>
    <t>KAZDA, J. – **VANCOVÁ, V.Účinnost biologických přípravků v ochraně česneku. 2021, Zahradnictví,20(9),37-41.</t>
  </si>
  <si>
    <t>KAZDA, J. – STEJSKALOVÁ, M.Účinnost ochrany proti blýskáčku řepkovému . 2021, Květy olejnin,26(5),6.</t>
  </si>
  <si>
    <t>HOVORKA, T.Užitečné organismy v ochraně proti škůdcům řepky. Úroda. 2021</t>
  </si>
  <si>
    <t>ZUSKOVÁ, E. – **RÁSOCHOVÁ, A. – KONRADYOVÁ, V. – MAŇASOVÁ, M. – KAZDA, J.Verticillium longisporum na řepce ozimé - Účinnost biologických preparátů v řízených podmínkách. 2021, Článek v odborném periodiku, časopis Agromanuál, 16/9-10, 34-35..</t>
  </si>
  <si>
    <t>KAZDA, J.Výsledky maloparcelkových insekticidních pokusů v ozimé řepce v jarním období roku 2021. 2021, Výsledky pokusů SPZO v sezóně 2020/21 38.vyhodnocovací sborník. str.89 - 97. SPZO Praha 2021.</t>
  </si>
  <si>
    <t>výsledek pokusu - článek</t>
  </si>
  <si>
    <t>KAZDA, J.Využití pyretroidů při ochraně proti škůdcům polních plodin. 2021, Agrotip,16(9-10),12-14.</t>
  </si>
  <si>
    <t>HOVORKA T. Potenciální pomocník v boji proti dřepříkovi olejkovému. 2021, Úroda 69 (10), 39-41.</t>
  </si>
  <si>
    <t>JOHN, K. – **AYITO, E. – KEBONYE, N. – PENÍŽEK, V.Application of predictive mapping on modelling of soil particle size distribution: A case study of the tropical rainforest region of southeastern Nigeria. 2021, In: European Confederation of Soil Science Societes (2021): Eurosoil 2021, Abstracts. Geneva - August 23-27, ISBN 978-2-88966-996-7, s. 105-107..</t>
  </si>
  <si>
    <t>BINEY, J. – BORŮVKA, L.Can field soil spectra in the vis-NIR range provide a reliable prediction of soil organic carbon? A comparison with laboratory spectra based on wet and dry soil samples. 2021, In: European Confederation of Soil Science Societes, 2021: EUROSOIL 2021, Abstracts. Geneva - August 23-27, 2021, ISBN: 978-2-88966-999-8, s.329-330.</t>
  </si>
  <si>
    <t>BORŮVKA, L. – VAŠÁT, R. – OPPONG SARKODIE, V. – **ŠRÁMEK, V. – **FADRHONSOVÁ, V. – **NEUDERTOVÁ HELLEBRANDOVÁ, K. – VACEK, O. – NĚMEČEK, K. – PENÍŽEK, V. – **SÁŇKA, M.Digital mapping of forest soil organic carbon distribution in contrasting types of landscape. 2021, In: European Confederation of Soil Science Societes (2021): EUROSOIL 2021, Abstracts. Geneva, August 23-27, 2021, ISBN: 978-2-88966-997-4, s. 197-198.</t>
  </si>
  <si>
    <t>GHOLIZADEH, A. – **SABERIOON, M. – **BEN-DOR, E. – **VISCARRA ROSSEL, R. – BORŮVKA, L.Forest soil contamination determination based on national spectral data and machine learning. 2021, In: European Confederation of Soil Science Societies, 2021: EUROSOIL 2021, Abstracts. Geneva, August 23-27, 2021. ISBN: 978-2-88971-001-0, s. 212-213..</t>
  </si>
  <si>
    <t>KODEŠOVÁ, R.Mohou léčiva a další mikropolutanty kontaminovat zemědělské produkty?. 2021, Odpadové fórum, ročník 22, číslo 7-8, s. 36-37.</t>
  </si>
  <si>
    <t>**ŽÍŽALA, D. – ZÁDOROVÁ, T. – **MINAŘÍK, R. – PENÍŽEK, V.Nové půdní mapy. 2021, Úroda, 2021(10): 68–69..</t>
  </si>
  <si>
    <t>**ANDRENELLI, M. – **ARROUAYS, D. – **AUST, G. – **BAKACSI, Z. – **BATJES, N. – **BISPO, A. – BORŮVKA, L. – **BRUS, D. – **BULENS, J. – **CALZOLARI, C. – **DE NATALE, F. – **DI BENE, C. – **DONOVAN, L. – **VAN EGMOND, F. – **FANTAPPIE, M. – **FARKAS-IVÁNYI, K. – **GARDIN, L. – **KEMPEN, B. – **KNOTTERS, M. – **L´ABATE, G. – **LATTELAIS, C. – **LE BAS, C. – **LEITGEB, E. – **MADENOGLU, S. – **MOLNÁR, S. – **MULDER, V. – **MÖLLER, A. – **OORST, K. – **PARISSE, B. – PENÍŽEK, V. – **PICCINI, C. – **POGGIO, L. – **SABY, N. – **SKALSKY, R. – **DE SOUSA, L. – **STENBERG, B. – **TEULING, K. – **UNGARO, F. – VAŠÁT, R. – **VERZANDVOORT, S. – **WALVOORT, D. – **WETTERLIND, J. – **YAHIAOUI, R.Report on harmonized procedures for creation of databases and maps. 2021, Report on the national and EU regulations on agricultural soil data sharing and national monitoring activites, Deliverable 6.1, EJP Soil: Towards climate-smart sustainable management of agricultural soils, edited by: F.M. van Egmond and M. Fantappie, 31.3.2021, 390 p..</t>
  </si>
  <si>
    <t>zpráva z projektu</t>
  </si>
  <si>
    <t>**ARMOLAITIS, K. – **ASSENNATO, F. – **BAKACSI, Z. – **BAUMGARTEN, A. – **BEZAK, P. – **BISPO, A. – **BLOMBACK, K. – **BORCHARD, N. – **BRENNA, S. – **BULENS, J. – **CALOURO, F. – **CASTANHEIRA, N. – **GONCALVES, M. – **CHENU, C. – **CONTI, s. – **DON, A. – **EGMOND, F. – **FANTAPPIE, M. – **FEIZA, V. – **FORSBERG, H. – **FREITAS LEAL, G. – **GARCIA, C. – **GARDIN, L. – **GARLAND, R. – **GERASINA, R. – **HASLMAYR, H. – **HASLMAYR, H. – **HOUSKOVA, B. – **KADZIULIENE, Z. – **KASPARINSKIS, R. – **KOZA, P. – **KYLLMA, K. – **LE BAS, C. – **LEHTONEN, A. – **MADENOGLU, S. – **NURMI, E. – **OKX, J. – **OORST, K. – **O´SULLIVAN, L. – **OZCAN, H. – **PASZTOR, L. – **PAZ, A. – PENÍŽEK, V. – **PERUGINELLI, G. – **PIRKO, B. – **POEPLAU, C. – **RENNES, S. – **RUYSSCHAERT, G. – **SCHNEIDER, F. – **SIEBIELEC, G. – **SKALSKY, R. – **SMRECZAK, B. – **SVENDGÄRD-STOKKE, S. – **SVICEK, M. – **TELLO, M. – **TÓTH, B. – **TULIPAN, M. – **VANDAMME, M. – **VRSCAJ, B. – **WALL, D. – **WAWER, R. – **WETTERLIND, J.Report on the national and EU regulations on agricultural soil data sharing and national monitoring activities. 2021, Deliverable 6.2 of the EJP Soil: Towards climate-smart sustainable management of agricultural soils, edited by: M. Fantapie, G. Peruginelli, S. Conti, S. Renne, F. van Egmond and C. Le Bas, 29.7.2021, 202 p..</t>
  </si>
  <si>
    <t>ENKHTAIVAN, E. – VACEK, O. – VOKURKOVÁ, P. – SPASIC, M. – VAŠÁT, R. – DRÁBEK, O.Short-term changes of soil characteristics on Lítov dumpsite, Czech Republic. 2021, In: Book of Abstracts ICYSCCE 2021 “THE SECOND INTERNATIONAL CONFERENCE OF YOUNG SCIENTISTS ON CLIMATE CHANGE AND ENVIRONMENT IN CENTRAL AND NORTHEAST ASIA”, ISBN: 978-9919-26-007-1,s.116-120.</t>
  </si>
  <si>
    <t>PAVLŮ, L. – KODEŠOVÁ, R.Skutečný vliv různých mulčovacích materiálů na půdní podmínky. 2021, In: Zahradnictví 5/2021,s. 32-34.</t>
  </si>
  <si>
    <t>MIHÁLIKOVÁ, M. – **VRANOVSKÁ, T. – **ESETLILI, M. – MATULA, S. – **KURUCU, Y. – JANKŮ, J.Soil quality index calculated including the evaluated soil ecological units in Central Bohemia region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247-253. ISBN 978-605-63090-6-9..</t>
  </si>
  <si>
    <t>KPOP, KVZ</t>
  </si>
  <si>
    <t>PAVLŮ, L. – **SOBOCKA, J. – BORŮVKA, L. – PENÍŽEK,... V.Stocktaking on soil quality indicators and associated decision support tools, including ICT tools (report). 2021, Deliverable 2.2. of the project EJP SOIL: Towards climate-smart sustainable management of agicultural soils; 28.1.2021, 98p.?</t>
  </si>
  <si>
    <t>FÉR, M. – KODEŠOVÁ, R. – KLEMENT, A. – NIKODEM, A.The impact of treated wastewater and biosolids from the municipal wastewater treatment plant on a CO2 emission from soils. 2021, In: Botyanszká, L., Vítková, J. (eds.). Hydrological Processes in the Soil Plant Atmosphere System. IH SAS, E-Book, Bratislava, ISBN: 978-80-89139-50-7, 83-87. .</t>
  </si>
  <si>
    <t>článek v e-knize</t>
  </si>
  <si>
    <t>NIKODEM, A. – KODEŠOVÁ, R. – KLEMENT, A. – FÉR, M.The impact of various mulch types on the soil hydraulic properties and repellency index. 2021, In: Botyanszká, L., Vítková, J. (eds.). Hydrological Processes in the Soil Plant Atmosphere System. IH SAS, E-Book, Bratislava, ISBN: 978-80-89139-50-7, 88-94. .</t>
  </si>
  <si>
    <t>KODEŠOVÁ, R. – KLEMENT, A. – KROC, M. – **ŠVECOVÁ, H. – FÉR, M. – NIKODEM, A. – **GRABIC, R.The influence of the form (neutral, anionic and cationic) of organic molecules on their uptake by plants. . 2021, In: Botyanszká, L., Vítková, J. (eds.). Hydrological Processes in the Soil Plant Atmosphere System. IH SAS, E-Book, Bratislava, ISBN: 978-80-89139-50-7, 95-100..</t>
  </si>
  <si>
    <t>JANKŮ, J. – **KOSÁNOVÁ, M. – KOZÁK, J. – **HERZA, T.Using soil quality indicators to assess their production and ecological functions . 2021, 2nd International Conference on Agriculture, Food Sciences and Aquaculture, November 22-23, 2021, oral presentation.</t>
  </si>
  <si>
    <t>prezentace na konferenci</t>
  </si>
  <si>
    <t>KLEMENT, A. – FÉR, M. – KODEŠOVÁ, R.Vliv přidání biocharu na vybrané půdní vlastnosti a možnost jejich predikce pomocí VNIR spektrometrie. 2021, In: Botyanszká, L., Vítková, J. (eds.). Hydrological Processes in the Soil Plant Atmosphere System. IH SAS, E-Book, Bratislava, ISBN: 978-80-89139-50-7, 52-58. .</t>
  </si>
  <si>
    <t>TEJNECKÝ, V. – SPASIC, M. – VACEK, O. – VOKURKOVÁ, P. – DRÁBEK, O.Vliv stromového patra na vývoj půd hnědouhelných výsypek v mikroměřítku. 2021, In: Těžba a její dopady na životní prostředí, 23.-24.9.2021, Kutná Hora, ISBN: 978-80-88238-21-8, s. 76-79.</t>
  </si>
  <si>
    <t>**MUNOZ-BAQUERO, M. – **GARCIA-DOMINGUEZ, X. – ROS-SANTAELLA, J. – PINTUS, E. – **GARCIA-PARRAGA, D. – **MARCO-JIMENEZ, F. – **GARCIA-VAZQUEZ, F.Comparison of semen parameters in small-spotted catshark (Scyliorhinus canicula): wild versus aquarium-housed animals. 2021, .</t>
  </si>
  <si>
    <t>PINTUS, E. – ROS-SANTAELLA, J. – CHMELÍKOVÁ, E. – SEDMÍKOVÁ, M.Dopad klimatických změn na reprodukci hospodářských zvířat. 2021, Náš chov, 1/2021, strana 14-15, ISSN 0027-8068.</t>
  </si>
  <si>
    <t>PINTUS, E. – ROS-SANTAELLA, J.; idPublikace = 88397; Název: Laboratory Protocols in Animal Physiology. Part II: Clinical Biochemistry.-- Neexistuje podtyp publikace --</t>
  </si>
  <si>
    <t>skripta - laboratorní protokoly</t>
  </si>
  <si>
    <t>ROS-SANTAELLA, J. – **SJAHRIROVÁ, N. – JOVIČIĆ, M. – PINTUS, E.Rooibos (Aspalathus linearis) extract reduces lipid peroxidation and protects plasma membrane integrity in boar sperm under oxidative stress.. 2021, .</t>
  </si>
  <si>
    <t>**FUENTES ALBERO, M. – **ABRIL-SÁNCHEZ, S. – ROS-SANTAELLA, J. – PINTUS, E. – **LUONGO, C. – **RUIZ-DÍAZ, S. – **BARROS-GARCÍA, C. – **SANCHEZ-CALABUIG, M. – **GARCIA-PARRAGA, D. – **GARCIA-VAZQUEZ, F.Study of sperm subpopulations based on morphometry in bottlenose dolphin (Tursiops truncatus). 2021, .</t>
  </si>
  <si>
    <t>**GARRIDO-BAUTISTA, J. – **SORIA, A. – **TRENZADO, C. – **PEREZ-JIMENEZ, A. – ROS-SANTAELLA, J. – PINTUS, E. – **BERNARDO, N. – **COMAS, M. – **MORENO-RUEDA, G.Variacion entre bosques en el estado oxidativo de pollos de herrerillo comun (Cyanistes caeruleus). 2021, .</t>
  </si>
  <si>
    <t>ROS-SANTAELLA, J. – PINTUS, E. – CHMELÍKOVÁ, E. – SEDMÍKOVÁ, M.Vliv abnormalit spermií na reprodukčni potenciál kanců. 2021, Náš chov, 3/2021, strana 30-31, ISSN 0027-8068.</t>
  </si>
  <si>
    <t>TRUNEH, L. – MATULA, S. – BÁŤKOVÁ, K. An analysis of the responses of different sub-basins with various soil profile in the central rift valley basin in Ethiopia to the impacts of climate change with their water balances, using the SWAT model.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120 - 126. ISBN 978-605-63090-6-9..</t>
  </si>
  <si>
    <t>KARA, R. – **DZISSAH, D. – MIHÁLIKOVÁ, M. – ALMAZ, C. – MATULA, S.Compost and commercial biochar applications may have contrary influences on the low-cost FDR moisture sensor measurements of top-soils: A laboratory experiment.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p.184 - 190. ISBN 978-605-63090-6-9..</t>
  </si>
  <si>
    <t>**YILGAN, F. – MIHÁLIKOVÁ, M. – **VOPRAVIL, J. – MATULA, S.Detection of Different Agricultural Crops on the Same Land Parcel with Soil Moisture Analysis by Using Remote Sensing in Part of Central Bohemia Region,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86-92. ISBN 978-605-63090-6-9..</t>
  </si>
  <si>
    <t>BÁŤKOVÁ, K. – MATULA, S. – MIHÁLIKOVÁ, M. – **HRÚZOVÁ, E. – KARA, R. – ALMAZ, C.Functional evaluation of available up to date pedotransfer functions for estimation of saturated hydraulic conductivity of selected localities in the Czech Republic. 2021, In: Kizilkaya, R., Gülser, C., Dengiz, O. (Eds.). International Soil Science Symposium on Soil Science and Plant Nutrition. Book of proceedings of 6th International Scientific Meeting. 18-19th December 2021, Samsun, Turkey, online. Federation of Eurasian Soil Science Societies and Erasmus Mundus Joint Master Degree in Soil Science (emiSS) Programme, p. 113 - 119. ISBN 978-605-63090-6-9..</t>
  </si>
  <si>
    <t>PUNČOCHÁŘ, P.Hydrologické extrémy - povodně, sucho - a rozdílné pohledy na opatření k omezení jejich následků. 2021, ISSN 1212-2920? Limnologické noviny č. 1 únor 2021?</t>
  </si>
  <si>
    <t>**PAZARLAR, S. – **BOR, M. – **ÇETINKAYA, N. – KARA, R.; idPublikace = 85620; Název: N-açil-homoserin laktonlar (AHLs): Hiyarda (Cucumis sativus L.) bitki savunmasini güçlendiren ve bitki gelişimini düzenleyen efektör moleküller-- Neexistuje podtyp publikace --</t>
  </si>
  <si>
    <t>PUNČOCHÁŘ, P.O využívání disponibilních vodních zdrojů v České republice. 2021, Vodohospodářský bulletin 2020?</t>
  </si>
  <si>
    <t>PUNČOCHÁŘ, P.Světový den vody 2021 ve stínu pandemie covid-19. 2021, SOWAK časopis oboru vodovodů a kanalizací?</t>
  </si>
  <si>
    <t>**ADIGÜZEL, P. – KARA, R. – **OKUR, B. – **YAGMUR, B.; idPublikace = 89079; Název: Toprak tuzlulugu ve biyokömür uygulamalari-- Neexistuje podtyp publikace --</t>
  </si>
  <si>
    <t>VANĚK, J. – JEBAVÝ, M. – SÝKORA, J. – HALAMOVÁ, J. – MATISKA, P. – MIOVSKÁ, L. – **BUTTRY, I. – **DANDA, V. – **FOUS, O. – GRULICH, J. – **HOLASOVÁ, L. – ROITH, M. – SOPOUCH, D. – VAVŘÍK, I.Katalog studentských ateliérových prací 2019/2020. 2021, Česká zemědělská univerzita v Praze, Fakulta agrobiologie, potravinových a přírodních zdrojů, Katedra zahradní a krajinné architektury, Praha, s. 121. ISBN 978-80-213-3081-8..</t>
  </si>
  <si>
    <t>KZ, KZKA</t>
  </si>
  <si>
    <t>katalog studentský prací (není afiliace - pouze logo ČZU na katalogu)</t>
  </si>
  <si>
    <t>JAYALATH ABEYAWARDANA MUDIYANSELAGE, O. – KOUDELA, M. – VIEHMANNOVÁ, I.Mass use of Fusarium resistance linked markers in resistant breeding of head cabbage (Brassica oleraceae var. capitate). 2021, CASEE CONFERENCE?</t>
  </si>
  <si>
    <t>JEBAVÝ, M.Krajinářská architektura - úkoly oboru na začátku 21. století. 2021, Přednáška v Muzeu umění a designu Benešov 4. 2. 2021 - přístupná na youtube..</t>
  </si>
  <si>
    <t>veřejná přednáška</t>
  </si>
  <si>
    <t>JEBAVÝ, M.Krajinářská architektura na ČZU v Praze. 2021, Bulletin ČKA – Krajinářská architektura, ČKA, roč. 2021, č. 1, s. 59-60..</t>
  </si>
  <si>
    <t>MIOVSKÁ, L.Pěší prostupnost v krajinářské architektuře . 2021, Pěšky městem, konference Pěšky městem 21.-22.10.2021, CAMP Praha, s. 131-135. ISBN: 978-80-11-00447-7.</t>
  </si>
  <si>
    <t>MIOVSKÁ, L.Zátiší Lysolaje: Zeleň ve vilové čtvrti - od veřejných prostor k návrhům pro rodinné domy. 2021, Online přednáška 27. 4. 2021 - přístupná na facebooku..</t>
  </si>
  <si>
    <t xml:space="preserve"> online prezentace</t>
  </si>
  <si>
    <t>SÝKORA, J.Zemědělská krajina v územním plánu. 2021, Česká zemědělská univerzita v Praze, Fakulta argobiologie, potravinových a přírodních zdrojů, Praha, s. 86. ISBN: 978-80-213-3156-3.</t>
  </si>
  <si>
    <t>?</t>
  </si>
  <si>
    <t>AUGUSTIN, M.Znáte naše obecní symboly? . 2021, Temelínský hlásič, roč. 2021, č. 12, s. 1-3..</t>
  </si>
  <si>
    <t>BARÁK, V. – JAHELKOVÁ, V. – SIMON, O. – BÍLÝ, M. – DOUDA, K.Effects of episodic point-source pollution on survival of caged juvenile Margaritifera margaritifera. 2021, In: Douda, K., Escobar-Calderón, F. &amp; Vodáková, B. (Eds.): 9th European Congress of Malacological Societies (Book of Abstracts). Prague, Czech Republic, 5th-9th of September 2021, p. 139 (poster).</t>
  </si>
  <si>
    <t>**HRŮZOVÁ, L. – **ZEMAN, Š. – **AMBROŽOVÁ, L. – VRABEC, V. – **TRÁVNÍČEK, D. – **SOMMER, D.Entomologické exkurze pro širokou veřejnost 2021. 2021, KLAPALEKIANA, 57(3-4): 401-406. ISSN 1210-6100.</t>
  </si>
  <si>
    <t>KULJANISHVILI, T. – **EPITASHVILI, G. – **JAPOSHVILI, B. – PATOKA, J. – KALOUS, L.Finding of nile tilapia Oreochromis niloticus (Cichliformes: Cichlidae) in Georgia, the South Caucasus. 2021, IOP Conference Series: Earth and Environmental Science, Volume 744, International Symposium on Aquatic Sciences and Resources Management 16-17 November 2020, Bogor, West Java, Indonesia?</t>
  </si>
  <si>
    <t>VRABEC, V.Na výlet do gruzínské Svanetie. 2021, Hornické listy 2021, str. 28-31.</t>
  </si>
  <si>
    <t>VRABEC, V. – KUREČKA, M. – **NOVÁK, V.Nová pozorování a nálezy brouků čeledi Meloidae na Kolínsku. 2020, PRÁCE MUZEA V KOLÍNĚ? řada přírodovědná 14 (2020): 119–130.</t>
  </si>
  <si>
    <t>VRABEC, V. – **SPĚVÁČKOVÁ, M.Výskyt želvy nádherné (Trachemys scripta elegans) v NPR Voděradské bučiny na Kolínsku. 2020, PRÁCE MUZEA V KOLÍNĚ? řada přírodovědná 14 (2020): 131–132.</t>
  </si>
  <si>
    <t>Tab. 11 Rozdělení publikovaných článků (počet) podle zařazení časopisů do kvartilů a prvního decilu dle AIS WoS v letech 2018-2021</t>
  </si>
  <si>
    <t>Q1 (bez D1)</t>
  </si>
  <si>
    <t>Q1 (včetně D1)</t>
  </si>
  <si>
    <t>Tab. 12  Evidovaná ocenění zaměstnanců a studentů FAPPZ v roce 2021</t>
  </si>
  <si>
    <t>Příjmení a jméno</t>
  </si>
  <si>
    <t>Pozice (student / zaměstnanec)</t>
  </si>
  <si>
    <t>Název ocenění</t>
  </si>
  <si>
    <t>Kdo udělil</t>
  </si>
  <si>
    <t>Podrobnosti</t>
  </si>
  <si>
    <t>Ing. Petra Škvorová</t>
  </si>
  <si>
    <t>student</t>
  </si>
  <si>
    <t>Best Poster Award na on-line symposiu CzechFoodChem 2021 - Symposium o nových směrech výroby a hodnocení potravin</t>
  </si>
  <si>
    <t>organizační výbor Symposia</t>
  </si>
  <si>
    <t>ocenění za nejlepší poster (v konkurenci 40 posterů), za práci "Vliv krmiva na nutriční parametry jedlého hmyzu"</t>
  </si>
  <si>
    <t>Bc. Lucie Musilová</t>
  </si>
  <si>
    <t>Studentská vědecká konference 2021</t>
  </si>
  <si>
    <t>FAPPZ</t>
  </si>
  <si>
    <t>1. místo v sekci č. 1+2: Produkční chovy, biotechnologie a šlechtění zvířat a Zájmové chovy zvířat, témna práce: Borrelia lusitaniae detekována v České republice, vedoucí práce: Ing. Martin Kulma, Ph.D.</t>
  </si>
  <si>
    <t>Bc. Lucie Kleprlíková</t>
  </si>
  <si>
    <t>2. místo v sekci č. 1+2: Produkční chovy, biotechnologie a šlechtění zvířat a Zájmové chovy zvířat, téma práce: Využití psa k detekci čolků v terestrickém prostředí, vedoucí práce: Mgr. Oldřich Kopecký, Ph.D.</t>
  </si>
  <si>
    <t>Bc. Denisa Tichá</t>
  </si>
  <si>
    <t>2. místo v sekci č. 1+2: Produkční chovy, biotechnologie a šlechtění zvířat a Zájmové chovy zvířat, téma práce: Využití biocharu jako krmného aditiva ve výživě koní, vedoucí práce: Ing. Miroslav Joch, Ph.D.</t>
  </si>
  <si>
    <t>Bc. Petr Hataš</t>
  </si>
  <si>
    <t>3. místo v sekci č. 1+2: Produkční chovy, biotechnologie a šlechtění zvířat a Zájmové chovy zvířat, téma práce: Vliv objemu nádrže na počet nakladených vajec samicemi čolka horského, vedoucí práce: Mgr. Oldřich Kopecký, Ph.D.</t>
  </si>
  <si>
    <t>Bc. Štěpán Klas</t>
  </si>
  <si>
    <t>1. místo v sekci č. 3: Pěstování rostlin, biotechnologie a šlechtění, téma práce: Distribuce fosforu v půdách s pěstováním chmele, vedoucí práce: Ing. Jindřich Černý, Ph.D.</t>
  </si>
  <si>
    <t>Bc. Jan Dvořák</t>
  </si>
  <si>
    <t>2. místo v sekci č. 3: Pěstování rostlin, biotechnologie a šlechtění, téma práce: Použití hnojiva Lovo CaN u řepky ozimé, vedoucí práce: Ing. David Bečka, Ph.D.</t>
  </si>
  <si>
    <t>Bc. Sabina Buriancová</t>
  </si>
  <si>
    <t>3. místo v sekci č. 3: Pěstování rostlin, biotechnologie a šlechtění, téma práce: Enzymatická aktivita půdy jako odezva na přítomnost triazolů, vedoucí práce: Ing. Michal Jakl, Ph.D.</t>
  </si>
  <si>
    <t>MgA. Veronika Syřišťová</t>
  </si>
  <si>
    <t>1. místo v sekci č. 4: Zahradní a krajinářská architektura a zahradní tvorba, téma práce: Symbolika v zahradní tvorbě, vedoucí práce: Jan Hendrych, ASLA</t>
  </si>
  <si>
    <t>Bc. Magda Benešová</t>
  </si>
  <si>
    <t>2. místo v sekci č. 4: Zahradní a krajinářská architektura a zahradní tvorba, téma práce: Revitalizace krajinných struktur v katastrálním území obce Choteč a jeho okolí, vedoucí práce: Jan Hendrych, ASLA</t>
  </si>
  <si>
    <t>Aneta Švarcová</t>
  </si>
  <si>
    <t>2. místo v sekci č. 4: Zahradní a krajinářská architektura a zahradní tvorba, téma práce: Vznik a vývoj zámeckého parku v Ratibořicích u České Skalice, vedoucí práce: Jan Hendrych, ASLA</t>
  </si>
  <si>
    <t>Ing. Petr Jelínek</t>
  </si>
  <si>
    <t>3. místo v sekci č. 4: Zahradní a krajinářská architektura a zahradní tvorba, téma práce: Krajinářsko-architektonická studie nábřeží v Brandýse nad Labem - Stará Boleslav, vedoucí práce: Ing. Matouš Jebavý, Ph.D.</t>
  </si>
  <si>
    <t>Bc. Denisa Bartoňová</t>
  </si>
  <si>
    <t>3. místo v sekci č. 4: Zahradní a krajinářská architektura a zahradní tvorba, téma práce: Revitalizace Sušanských rybníků postižených těžební činností, vedoucí práce: Jan Hendrych, ASLA</t>
  </si>
  <si>
    <t>Bc. Michal Kroc</t>
  </si>
  <si>
    <t>1. místo v sekci č. 5: Přírodní zdroje, rozvoj venkova a krajiny, téma práce: Vliv půdních podmínek na vstřebávání léčiv rostlinami, vedoucí práce: Ing. Aleš Klement, Ph.D.</t>
  </si>
  <si>
    <t>KCH</t>
  </si>
  <si>
    <t>Bc. Michal Weber</t>
  </si>
  <si>
    <t>2. místo v sekci č. 5: Přírodní zdroje, rozvoj venkova a krajiny, téma práce: Možnosti využití odpadních kuchyňských olejů pro výrobu bionafty, vedoucí práce: Ing. Jan Táborský, Ph.D.</t>
  </si>
  <si>
    <t>Bc. Milena Dulović</t>
  </si>
  <si>
    <t>3. místo v sekci č. 5: Přírodní zdroje, rozvoj venkova a krajiny, téma práce: The Effect of Soil Properties on the Transformation of Climbazole and Its Accumulation in Lettuce Plants, vedoucí práce: Ing. Filip Mercl, Ph.D., prof. Ing. Pavel Tlustoš, CSc.</t>
  </si>
  <si>
    <t>Antonie Kryštofová</t>
  </si>
  <si>
    <t>1. místo v sekci č. 6a: Potraviny, výživa a zdraví, téma práce: Rozvoj a modulace střevní mikrobioty kojence, vedoucí práce: doc. Ing. Věra Neužil Bunešová, Ph.D.</t>
  </si>
  <si>
    <t>Bc. Barbora Draboňová</t>
  </si>
  <si>
    <t>2. místo v sekci č. 6a: Potraviny, výživa a zdraví, téma práce: Vliv butyrátu na vývoj střevního zánětu v experimentálním myším modelu, vedoucí práce: prof. Ing. Eva Vlková, Ph.D.</t>
  </si>
  <si>
    <t>Bc. Veronika Jelínková</t>
  </si>
  <si>
    <t>3. místo v sekci č. 6a: Potraviny, výživa a zdraví, téma práce: Vliv extratu ze zelených kávových bobů na redukci hmotnosti, vedoucí práce: prof. Ing. Lenka Kouřimská, Ph.D.</t>
  </si>
  <si>
    <t>Bc. Daniela Slavíková</t>
  </si>
  <si>
    <t>1. místo v sekci č. 6b: Potraviny, výživa a zdraví, téma práce: Evaluation of life cycle and nutrient content of Jamaican field crickets (Gryllus assimilis) reared on the dried rapeseed protein, vedoucí práce: Ing. Martin Kulma, Ph.D.</t>
  </si>
  <si>
    <t>Bc. Martin Liška</t>
  </si>
  <si>
    <t>2. místo v sekci č. 6b: Potraviny, výživa a zdraví, téma práce: Porovnání produkce listové zeleniny v bezpůdních systémech, vedoucí práce: doc. Ing. Pavel Klouček, Ph.D.</t>
  </si>
  <si>
    <t>Bc. Šárka Altmannová</t>
  </si>
  <si>
    <t>3. místo v sekci č. 6b: Potraviny, výživa a zdraví, téma práce: Použití metody NMR k detekci falšování kozího a ovčího mléka mlékem kravským, vedoucí práce: Ing. Veronika Legarová, Ph.D.</t>
  </si>
  <si>
    <t>Ing. Martin Liška</t>
  </si>
  <si>
    <t>Studenti pro kvalitu potravin - národní kolo studentské soutěže</t>
  </si>
  <si>
    <t>Potravinářská komora ČR a Česká technologická platforma pro potraviny</t>
  </si>
  <si>
    <t>dělené 1. místo Ing. Martin Liška (práce na téma Porovnání produkce listové zeleniny v bezpůdních systémech, vedoucí práce pan doc. Ing. Pavel Klouček, Ph.D.)</t>
  </si>
  <si>
    <t>Ing. Daniela Slavíková</t>
  </si>
  <si>
    <t>dělené 1. místo Ing. Daniela Slavíková (práce na téma Evaluation of life cycle and nutrient content of Jamaican field crickets (Gryllus assimilis) reared on the dried rapeseed protein, vedoucí práce Ing. Martin Kulma, Ph.D.)</t>
  </si>
  <si>
    <t>Ing. Klára Laloučková, Ph.D.</t>
  </si>
  <si>
    <t>zaměstnanec</t>
  </si>
  <si>
    <t>Cena ministra zemědělství pro mladé vědkyně a vědce</t>
  </si>
  <si>
    <t>MZE</t>
  </si>
  <si>
    <t>2. místo v Ceně ministra zemědělství pro mladé vědkyně a vědce za rok 2021 získala Ing. Klára Laloučková, Ph.D. (působící také na Výzkumném ústavu živočišné výroby, v. v. i.) za recenzovaný odborný článek (In vitro antagonistic inhibitory effects of palm seed crude oils and their main constituent, lauric acid, with oxacillin in Staphylococcus aureus).</t>
  </si>
  <si>
    <t>doc. Ing. Zdeněk Volek, Ph.D.</t>
  </si>
  <si>
    <t>Cena ministra zemědělství za nejlepší realizovaný výsledek výzkumu a experimentálního vývoje</t>
  </si>
  <si>
    <t>3. místo v Ceně ministra zemědělství za nejlepší realizovaný výsledek za rok 2021 získal doc. Ing. Zdeněk Volek, Ph.D., (působící také na Výzkumném ústavu živočišné výroby, v. v. i.) za certifikovanou metodiku "Využití čekanky obecné ve výživě a krmení králíků".</t>
  </si>
  <si>
    <t>Ing. Ivona Svobodová, Ph.D.</t>
  </si>
  <si>
    <t>Medaile služby pořádkové policie</t>
  </si>
  <si>
    <t>ředitel ředitelství služby pořádkové policie</t>
  </si>
  <si>
    <t>Ředitel ředitelství služby pořádkové policie Policejního prezidia ČR udělil Medaili služby pořádkové policie za výjimečné zásluhy o dobré jméno pořádkové policie.</t>
  </si>
  <si>
    <t>Bc. Ondřej Nikl</t>
  </si>
  <si>
    <t>Soutěž studentských prací VĚDA PRO ZEMI 2021</t>
  </si>
  <si>
    <t>Národní zemědělské muzeum</t>
  </si>
  <si>
    <t>1. místo v kategorii Bakalářská práce, téma práce: Využití biostimulantů při pěstování rostlin rostoucích v podmínkách abiotických stresorů</t>
  </si>
  <si>
    <t>Bc. Anna Špůrová</t>
  </si>
  <si>
    <t>2. místo v kategorii Bakalářská práce, téma práce: Vztah senzorických vlastností vína a 1H NMR spektra</t>
  </si>
  <si>
    <t>Ing. Tereza Hřebečková, Ph.D.</t>
  </si>
  <si>
    <t>1. místo v kategorii Disertační práce, téma práce: Vliv různých druhů bioodpadů na parametry vermikompostování.</t>
  </si>
  <si>
    <t>Ing. Josef Holec, Ph.D.</t>
  </si>
  <si>
    <t>NOMINACE za FAPPZ - Cena rektora za pedagogickou činnost 2021</t>
  </si>
  <si>
    <t>rektor ČZU</t>
  </si>
  <si>
    <t>Nominace zaslána na rektorát proděkanem Skalickým dne 23.9.2021</t>
  </si>
  <si>
    <t>Ing. Lucie Malá</t>
  </si>
  <si>
    <t>XXIII. Konference mladých vědeckých pracovníků s mezinárodní účastí</t>
  </si>
  <si>
    <t>Veterinární univerzita v Brně, Fakulta veterinární hygieny a ekologie</t>
  </si>
  <si>
    <t>1. místo, příspěvek: In vitro anti-stafylokokový účinek kombinace gentamicinu a pyrithion zinku</t>
  </si>
  <si>
    <t>NutriNET 2021</t>
  </si>
  <si>
    <t>Univerzita veterinárního lékařství a farmacie v Košicích, Katedra výživy chovu zvířat</t>
  </si>
  <si>
    <t>3. místo, příspěvek: In vitro antibacterial combinatory effect of gentamicin and zinc pyrithione</t>
  </si>
  <si>
    <t>Ing. Štěpán Klas</t>
  </si>
  <si>
    <t>Cena ministra zemědělství za vynikající diplomovou práci</t>
  </si>
  <si>
    <t>Cenu ministra zemědělství za vynikající diplomové práce s významným dopadem na zemědělství, lesnictví, vodní hospodářství a ochranu krajiny a přírodních zdrojů obdržel Ing. Štěpán Klas za práci s názvem ,,Distribuce fosforu v půdách s pěstováním chmele“.</t>
  </si>
  <si>
    <t>Ing. Lucie Tůmová, Ph.D.</t>
  </si>
  <si>
    <t>Cena ministra zemědělství za vynikající dizertační práci</t>
  </si>
  <si>
    <t>Cenu ministra zemědělství za vynikající disertační práce s významným přínosem pro zemědělství, lesnictví, vodní hospodářství a ochranu krajiny se zaměřením na praxi získala Ing. Lucie Tůmová, Ph.D. za práci s názvem ,,Proteiny spermií a jejich role v průběhu post-testikulární maturace a při vazbě na zona pellucida oocytu“.</t>
  </si>
  <si>
    <t xml:space="preserve">Cena ministra zemědělství za nejlepší realizovaný výsledek </t>
  </si>
  <si>
    <t>3. místo v Ceně ministra zemědělství za nejlepší realizovaný výsledek získal doc. Ing. Zdeněk Volek, Ph.D. za certifikovanou metodiku ,,Využití čekanky obecné ve výživě a krmení králíků“.</t>
  </si>
  <si>
    <t xml:space="preserve">Ing. Tereza Hřebečková, Ph.D. </t>
  </si>
  <si>
    <t xml:space="preserve">Cena prof. Stoklasy pro nejlepší absolventy doktorských studijních programů ČZU </t>
  </si>
  <si>
    <t>Cenu profesora Stoklasy obdržela Ing. Tereza Hřebečková, Ph.D. za práci s názvem ,,Vliv různých druhů bioodpadů na parametry vermikompostování“.</t>
  </si>
  <si>
    <t xml:space="preserve">Tatia Kuljanishvili, MSc. </t>
  </si>
  <si>
    <t>Cena Josefa Hlávky</t>
  </si>
  <si>
    <t>Nadace Nadání Josefa, Marie a Zdeňky Hlávkových</t>
  </si>
  <si>
    <t>Cenu Josefa Hlávky získala Tatia Kuljanishvili, MSc. za publikaci s názvem ,,Checklist of the freshwater fishes of Armenia, Azerbaijan and Georgia“.</t>
  </si>
  <si>
    <t xml:space="preserve">PaedDr. Ing. Anna Mascellani </t>
  </si>
  <si>
    <t>Cena rektora pro studenty doktorských studijních programů za nejlepší publikační výstup</t>
  </si>
  <si>
    <t xml:space="preserve">2. místo v Ceně rektora pro studenty doktorských studijních programů o nejlepší publikační výstup obdržela PaedDr. Ing. Anna Mascellani za publikaci s názvem ,,1H NMR chemometric models for classification of Czech wine type and variety" v časopise ,,Food Chemistry“. </t>
  </si>
  <si>
    <t xml:space="preserve">Ceně ministra zemědělství pro mladé vědkyně a vědce </t>
  </si>
  <si>
    <t>2. místo v Ceně ministra zemědělství pro mladé vědkyně a vědce získala Ing. Klára Laloučková, Ph.D. za recenzovaný odborný článek ,,In vitro antagonistické inhibiční působení palmových olejů a jejich majoritní složky, kyseliny laurové, spolu s oxacilinem vůči bakteriím Staphylococcus aureus“.</t>
  </si>
  <si>
    <t>John Kingsley, MSc</t>
  </si>
  <si>
    <t>7. místo získal John Kingsley, M.Sc. za publikaci s názvem ,,Hybridization of cokriging and gaussian process regression modelling techniques in mapping soil sulphur“ v časopis ,,Catena“</t>
  </si>
  <si>
    <t>Madhab Kumar Sen</t>
  </si>
  <si>
    <t xml:space="preserve">10. místo získal Madhab Kumar Sen za publikaci s názvem ,,Enhanced metabolism and target gene overexpression confer resistance against acetolactate synthase-inhibiting herbicides in Bromus sterilis“ v časopise ,,Pest Management Science“; </t>
  </si>
  <si>
    <t xml:space="preserve">Ing. Adam Kraus </t>
  </si>
  <si>
    <t xml:space="preserve">na děleném 18. místě se umístil Ing. Adam Kraus s publikací s názvem ,,Determination of selected biochemical parameters in blood serum and egg quality of Czech and Slovak native hens depending on the housing system and hen age“ v časopise ,,Poultry Science“ </t>
  </si>
  <si>
    <t>Ing. Ondřej Krunt</t>
  </si>
  <si>
    <t>na děleném 18. místě se umístil Ing. Ondřej Krunt s prací s názvem ,,Guinea fowl (Numida meleagris) eggs and free-range housing: a convenient alternative to laying hens' eggs in terms of food safety?“ v časopise ,,Poultry Science“.</t>
  </si>
  <si>
    <t>Ing. Karel Douda, Ph.D.</t>
  </si>
  <si>
    <t>Cena rektora 2021 za nejlepší publikační výstup zaměstnanců ČZU v Praze, uvedený v seznamu Nature index</t>
  </si>
  <si>
    <t>Cenu rektora za nejlepší publikační výstup zaměstnanců ČZU v Praze, uvedený v seznamu Nature index – spoluautor publikačního výstupu v seznamu Nature index, získali Ing. Karel Douda, Ph.D. a prof. Ing. Lukáš Kalous, Ph.D. za publikaci s názvem ,,Expanding conservation culturomics and iEcology from terrestrial to aquatic realms“.</t>
  </si>
  <si>
    <t>prof. Ing. Lukáš Kalous, Ph.D.</t>
  </si>
  <si>
    <t>prof. Ing. Luděk Bartoš, DrSc.</t>
  </si>
  <si>
    <t xml:space="preserve">prof. Ing. Luděk Bartoš, DrSc. a Ing. Lucie Vynikalová za publikaci s názvem ,,Magnetic alignment enhances homing efficiency of hunting dogs“. </t>
  </si>
  <si>
    <t>Ing. Lucie Vynikalová</t>
  </si>
  <si>
    <t>RNDr. Jan Dvořák, Ph.D.</t>
  </si>
  <si>
    <t>RNDr. Jan Dvořák, Ph.D. za publikaci s názvem ,,Serum amyloid A is a soluble pattern recognition receptor that drives type 2 immunity“.</t>
  </si>
  <si>
    <t>Ing. Tomáš Dvořák</t>
  </si>
  <si>
    <t>Studentská soutěž "Diplomová práce nezapadne"</t>
  </si>
  <si>
    <t>časopis Agromanuál</t>
  </si>
  <si>
    <t>1. místo za článek s názvem ,,Vliv ošetření osiva a foliární aplikace fungicidů u množitelských porostů na zdravotní stav osiva máku“. Školitelé Ing. David Bečka, Ph.D., doc. Ing. Evženie Prokinová, CSc.</t>
  </si>
  <si>
    <t>Ing. Luboš Petříček</t>
  </si>
  <si>
    <t>3. místo za článek s názvem "Vysoká účinnost insekticidu SpinTor vůči mandelince bramborové", Ing. Petr Dvořák, Ph.D.</t>
  </si>
  <si>
    <t>Andrea Šupová</t>
  </si>
  <si>
    <t>Laurus 2021</t>
  </si>
  <si>
    <t>Fakulta architektury ČVUT</t>
  </si>
  <si>
    <t>1. místo v kategorii Střední měřítko za práci Údolí ticha (bakalářská práce), vedoucí práce: Ing. Lucie Miovská, Ph.D. , https://www.af.czu.cz/cs/r-7181-aktuality-fappz/prvni-misto-v-soutezi-laurus-2021.html</t>
  </si>
  <si>
    <t>Tab. 13  Výjezdy zaměstnanců podle kateder FAPPZ v roce 2021</t>
  </si>
  <si>
    <t xml:space="preserve">  </t>
  </si>
  <si>
    <t>Erasmus Plus (V - virtuální mobilita)</t>
  </si>
  <si>
    <t>Studijní pobyty</t>
  </si>
  <si>
    <t>Odborné konference</t>
  </si>
  <si>
    <t>Projekty, vědecká spolupráce</t>
  </si>
  <si>
    <t>Výstavy, semináře, exkurze</t>
  </si>
  <si>
    <t>Oponentury, red. rady, konzultace</t>
  </si>
  <si>
    <t>1+2V</t>
  </si>
  <si>
    <t>Děkanát</t>
  </si>
  <si>
    <t>2+2V</t>
  </si>
  <si>
    <t>28+4V</t>
  </si>
  <si>
    <t>Tab. 14  Celkové počty pracovníků fakulty k 31. 12. 2021</t>
  </si>
  <si>
    <t>Pracoviště</t>
  </si>
  <si>
    <t>Pedagogové</t>
  </si>
  <si>
    <t>Technici, administrativa</t>
  </si>
  <si>
    <t>Postdoci</t>
  </si>
  <si>
    <t>osoby</t>
  </si>
  <si>
    <t>úvazky</t>
  </si>
  <si>
    <t>VS Č. Újezd</t>
  </si>
  <si>
    <t>SPS</t>
  </si>
  <si>
    <t>CVCHK</t>
  </si>
  <si>
    <t>PP</t>
  </si>
  <si>
    <t>Tab. 15  Pedagogičtí pracovníci na jednotlivých pracovištích k 31. 12. 2021</t>
  </si>
  <si>
    <t>Profesoři</t>
  </si>
  <si>
    <t>Docenti</t>
  </si>
  <si>
    <t>Odborní asistenti</t>
  </si>
  <si>
    <t>Asistenti</t>
  </si>
  <si>
    <t>Lektoři</t>
  </si>
  <si>
    <t>Vědecko-pedagogičtí pracovníci</t>
  </si>
  <si>
    <t>Ostatní vědečtí a vývojoví pracovníci</t>
  </si>
  <si>
    <t>Tab. 16  Kvalifikační struktura pracovníků FAPPZ k 31. 12. 2021</t>
  </si>
  <si>
    <t>Pozice</t>
  </si>
  <si>
    <t>Fyzické osoby</t>
  </si>
  <si>
    <t>% ze všech pracovníků</t>
  </si>
  <si>
    <t>% z pedagogů</t>
  </si>
  <si>
    <t>Vědečtí pracovníci, ped. činnost</t>
  </si>
  <si>
    <t>Ostatní vědečtí pracovníci</t>
  </si>
  <si>
    <t>Celkem pedagogů</t>
  </si>
  <si>
    <t>Ostatní (technici, administrativní)</t>
  </si>
  <si>
    <t>Celkem pracovníků (bez služeb)</t>
  </si>
  <si>
    <t>Tab. 17  Věková a genderová struktura pracovníků FAPPZ k 31. 12. 2021</t>
  </si>
  <si>
    <t>Akademičtí pracovníci</t>
  </si>
  <si>
    <t>Vědečtí a odborní pracovníci</t>
  </si>
  <si>
    <t>Věk</t>
  </si>
  <si>
    <t>Akademičtí, vědečtí a odborní pracovníci</t>
  </si>
  <si>
    <t>Ostatní zaměstnanci</t>
  </si>
  <si>
    <t>VŠICHNI PRACOVNÍCI FAPPZ</t>
  </si>
  <si>
    <t>celkem</t>
  </si>
  <si>
    <t>ženy</t>
  </si>
  <si>
    <t>do 29 let</t>
  </si>
  <si>
    <t xml:space="preserve">30-39 let </t>
  </si>
  <si>
    <t>40-49 let</t>
  </si>
  <si>
    <t>50-59 let</t>
  </si>
  <si>
    <t>60 - 69 let</t>
  </si>
  <si>
    <t>nad 70 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</si>
</sst>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b/>
      <sz val="11"/>
      <color rgb="FFFF0000"/>
      <name val="Calibri"/>
      <family val="2"/>
      <charset val="238"/>
    </font>
    <font>
      <sz val="11"/>
      <name val="Arial"/>
      <family val="2"/>
      <charset val="238"/>
    </font>
    <font>
      <sz val="11"/>
      <color rgb="FFFF0000"/>
      <name val="Calibri"/>
      <family val="2"/>
      <charset val="238"/>
    </font>
    <font>
      <strike/>
      <sz val="11"/>
      <color rgb="FF000000"/>
      <name val="Calibri"/>
      <family val="2"/>
      <charset val="238"/>
    </font>
    <font>
      <i/>
      <sz val="11"/>
      <color rgb="FF000000"/>
      <name val="Calibri"/>
      <family val="2"/>
      <charset val="238"/>
    </font>
    <font>
      <b/>
      <sz val="11"/>
      <color rgb="FF000000"/>
      <name val="&quot;Calibri&quot;"/>
    </font>
    <font>
      <sz val="10"/>
      <color theme="1"/>
      <name val="Roboto"/>
      <charset val="238"/>
    </font>
    <font>
      <b/>
      <sz val="11"/>
      <color theme="1"/>
      <name val="Calibri"/>
      <family val="2"/>
      <charset val="238"/>
      <scheme val="minor"/>
    </font>
    <font>
      <sz val="11"/>
      <name val="Calibri"/>
      <family val="2"/>
      <charset val="238"/>
    </font>
    <font>
      <sz val="11"/>
      <color rgb="FF000000"/>
      <name val="Calibri"/>
      <family val="2"/>
      <charset val="238"/>
      <scheme val="minor"/>
    </font>
    <font>
      <b/>
      <sz val="11"/>
      <name val="Calibri"/>
      <family val="2"/>
      <charset val="238"/>
    </font>
    <font>
      <u/>
      <sz val="10"/>
      <color theme="10"/>
      <name val="Arial"/>
      <family val="2"/>
      <charset val="238"/>
    </font>
    <font>
      <sz val="10"/>
      <name val="Arial"/>
      <family val="2"/>
      <charset val="238"/>
    </font>
    <font>
      <b/>
      <sz val="11"/>
      <color rgb="FF000000"/>
      <name val="Calibri"/>
      <family val="2"/>
      <charset val="238"/>
      <scheme val="minor"/>
    </font>
    <font>
      <b/>
      <sz val="11"/>
      <color rgb="FF444444"/>
      <name val="Calibri"/>
      <family val="2"/>
      <charset val="1"/>
    </font>
    <font>
      <sz val="11"/>
      <color rgb="FFFF0000"/>
      <name val="Calibri"/>
      <family val="2"/>
      <charset val="238"/>
      <scheme val="minor"/>
    </font>
    <font>
      <sz val="11"/>
      <color rgb="FFFF0000"/>
      <name val="Arial"/>
      <family val="2"/>
      <charset val="238"/>
    </font>
    <font>
      <sz val="11"/>
      <color theme="1"/>
      <name val="Arial"/>
      <family val="2"/>
      <charset val="238"/>
    </font>
    <font>
      <sz val="11"/>
      <color rgb="FF000000"/>
      <name val="Calibri"/>
    </font>
    <font>
      <sz val="10"/>
      <color rgb="FF000000"/>
      <name val="Arial"/>
    </font>
    <font>
      <i/>
      <sz val="11"/>
      <color rgb="FF000000"/>
      <name val="Calibri"/>
    </font>
    <font>
      <sz val="10"/>
      <color rgb="FF000000"/>
      <name val="Arial"/>
      <family val="2"/>
      <charset val="238"/>
    </font>
    <font>
      <sz val="11"/>
      <name val="Calibri"/>
      <family val="2"/>
      <charset val="238"/>
      <scheme val="minor"/>
    </font>
    <font>
      <i/>
      <sz val="11"/>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theme="0"/>
        <bgColor rgb="FFFFFFF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7">
    <xf numFmtId="0" fontId="0" fillId="0" borderId="0"/>
    <xf numFmtId="0" fontId="19" fillId="0" borderId="3" applyNumberFormat="0" applyFill="0" applyBorder="0" applyAlignment="0" applyProtection="0"/>
    <xf numFmtId="0" fontId="3" fillId="0" borderId="3"/>
    <xf numFmtId="0" fontId="3" fillId="0" borderId="3"/>
    <xf numFmtId="0" fontId="20" fillId="0" borderId="3"/>
    <xf numFmtId="0" fontId="3" fillId="0" borderId="3"/>
    <xf numFmtId="0" fontId="3" fillId="0" borderId="3"/>
  </cellStyleXfs>
  <cellXfs count="211">
    <xf numFmtId="0" fontId="0" fillId="0" borderId="0" xfId="0"/>
    <xf numFmtId="0" fontId="4" fillId="0" borderId="0" xfId="0" applyFont="1"/>
    <xf numFmtId="0" fontId="5" fillId="0" borderId="1" xfId="0" applyFont="1" applyBorder="1"/>
    <xf numFmtId="0" fontId="4" fillId="0" borderId="1" xfId="0" applyFont="1" applyBorder="1"/>
    <xf numFmtId="0" fontId="5" fillId="0" borderId="0" xfId="0" applyFont="1"/>
    <xf numFmtId="0" fontId="7" fillId="0" borderId="0" xfId="0" applyFont="1"/>
    <xf numFmtId="14" fontId="8" fillId="0" borderId="0" xfId="0" applyNumberFormat="1" applyFont="1"/>
    <xf numFmtId="0" fontId="4" fillId="0" borderId="0" xfId="0" applyFont="1" applyAlignment="1">
      <alignment horizontal="center"/>
    </xf>
    <xf numFmtId="0" fontId="5" fillId="0" borderId="0" xfId="0" applyFont="1" applyAlignment="1">
      <alignment horizontal="center"/>
    </xf>
    <xf numFmtId="0" fontId="4" fillId="0" borderId="1" xfId="0" applyFont="1" applyBorder="1" applyAlignment="1">
      <alignment horizontal="center"/>
    </xf>
    <xf numFmtId="0" fontId="7" fillId="0" borderId="1" xfId="0" applyFont="1" applyBorder="1" applyAlignment="1">
      <alignment horizontal="left"/>
    </xf>
    <xf numFmtId="0" fontId="6" fillId="0" borderId="1" xfId="0" applyFont="1" applyBorder="1"/>
    <xf numFmtId="0" fontId="5" fillId="0" borderId="0" xfId="0" applyFont="1" applyAlignment="1">
      <alignment horizontal="left"/>
    </xf>
    <xf numFmtId="0" fontId="4" fillId="2" borderId="1" xfId="0" applyFont="1" applyFill="1" applyBorder="1" applyAlignment="1">
      <alignment horizontal="center"/>
    </xf>
    <xf numFmtId="0" fontId="5" fillId="2" borderId="1" xfId="0" applyFont="1" applyFill="1" applyBorder="1" applyAlignment="1">
      <alignment horizontal="center"/>
    </xf>
    <xf numFmtId="0" fontId="5" fillId="0" borderId="1" xfId="0" applyFont="1" applyBorder="1" applyAlignment="1">
      <alignment horizontal="center"/>
    </xf>
    <xf numFmtId="0" fontId="7" fillId="0" borderId="1" xfId="0" applyFont="1" applyBorder="1" applyAlignment="1">
      <alignment horizontal="center"/>
    </xf>
    <xf numFmtId="0" fontId="11" fillId="0" borderId="1" xfId="0" applyFont="1" applyBorder="1"/>
    <xf numFmtId="0" fontId="4" fillId="0" borderId="1" xfId="0" applyFont="1" applyBorder="1" applyAlignment="1">
      <alignment horizontal="left"/>
    </xf>
    <xf numFmtId="0" fontId="6" fillId="0" borderId="1" xfId="0" applyFont="1" applyBorder="1" applyAlignment="1">
      <alignment horizontal="left"/>
    </xf>
    <xf numFmtId="0" fontId="10" fillId="0" borderId="0" xfId="0" applyFont="1"/>
    <xf numFmtId="0" fontId="6" fillId="2" borderId="1" xfId="0" applyFont="1" applyFill="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left"/>
    </xf>
    <xf numFmtId="0" fontId="4" fillId="0" borderId="0" xfId="0" applyFont="1" applyAlignment="1">
      <alignment horizontal="left"/>
    </xf>
    <xf numFmtId="0" fontId="13" fillId="0" borderId="0" xfId="0" applyFont="1" applyAlignment="1">
      <alignment horizontal="center"/>
    </xf>
    <xf numFmtId="0" fontId="8" fillId="0" borderId="0" xfId="0" applyFont="1"/>
    <xf numFmtId="2" fontId="4" fillId="0" borderId="1" xfId="0" applyNumberFormat="1" applyFont="1" applyBorder="1" applyAlignment="1">
      <alignment horizontal="center"/>
    </xf>
    <xf numFmtId="0" fontId="5" fillId="0" borderId="3" xfId="0" applyFont="1" applyBorder="1" applyAlignment="1">
      <alignment horizontal="center"/>
    </xf>
    <xf numFmtId="0" fontId="0" fillId="0" borderId="3" xfId="0" applyBorder="1"/>
    <xf numFmtId="0" fontId="5" fillId="0" borderId="3" xfId="0" applyFont="1" applyBorder="1"/>
    <xf numFmtId="0" fontId="5" fillId="0" borderId="3" xfId="0" applyFont="1" applyBorder="1" applyAlignment="1">
      <alignment horizontal="left"/>
    </xf>
    <xf numFmtId="0" fontId="5" fillId="0" borderId="6" xfId="0" applyFont="1" applyBorder="1" applyAlignment="1">
      <alignment horizontal="center"/>
    </xf>
    <xf numFmtId="0" fontId="5" fillId="2" borderId="6" xfId="0" applyFont="1" applyFill="1" applyBorder="1" applyAlignment="1">
      <alignment horizontal="center"/>
    </xf>
    <xf numFmtId="0" fontId="0" fillId="3" borderId="0" xfId="0" applyFill="1"/>
    <xf numFmtId="2" fontId="0" fillId="0" borderId="0" xfId="0" applyNumberFormat="1"/>
    <xf numFmtId="2" fontId="4" fillId="0" borderId="3" xfId="0" applyNumberFormat="1" applyFont="1" applyBorder="1" applyAlignment="1">
      <alignment horizontal="center"/>
    </xf>
    <xf numFmtId="0" fontId="4" fillId="0" borderId="3" xfId="0" applyFont="1" applyBorder="1" applyAlignment="1">
      <alignment horizontal="center"/>
    </xf>
    <xf numFmtId="0" fontId="4" fillId="0" borderId="3" xfId="0" applyFont="1" applyBorder="1"/>
    <xf numFmtId="0" fontId="5" fillId="0" borderId="6" xfId="0" applyFont="1" applyBorder="1" applyAlignment="1">
      <alignment horizontal="left"/>
    </xf>
    <xf numFmtId="9" fontId="5" fillId="0" borderId="0" xfId="0" applyNumberFormat="1" applyFont="1"/>
    <xf numFmtId="2" fontId="5" fillId="0" borderId="1" xfId="0" applyNumberFormat="1" applyFont="1" applyBorder="1" applyAlignment="1">
      <alignment horizontal="center"/>
    </xf>
    <xf numFmtId="0" fontId="4" fillId="3" borderId="6" xfId="0" applyFont="1" applyFill="1" applyBorder="1"/>
    <xf numFmtId="0" fontId="4" fillId="3" borderId="6" xfId="0" applyFont="1" applyFill="1" applyBorder="1" applyAlignment="1">
      <alignment horizontal="center" vertical="top" wrapText="1"/>
    </xf>
    <xf numFmtId="0" fontId="5" fillId="3" borderId="6" xfId="0" applyFont="1" applyFill="1" applyBorder="1"/>
    <xf numFmtId="0" fontId="13" fillId="3" borderId="6" xfId="0" applyFont="1" applyFill="1" applyBorder="1"/>
    <xf numFmtId="0" fontId="18" fillId="0" borderId="0" xfId="0" applyFont="1"/>
    <xf numFmtId="0" fontId="16" fillId="0" borderId="0" xfId="0" applyFont="1"/>
    <xf numFmtId="0" fontId="18" fillId="0" borderId="6" xfId="0" applyFont="1" applyBorder="1"/>
    <xf numFmtId="0" fontId="18" fillId="0" borderId="6" xfId="0" applyFont="1" applyBorder="1" applyAlignment="1">
      <alignment horizontal="center"/>
    </xf>
    <xf numFmtId="0" fontId="16" fillId="0" borderId="6" xfId="0" applyFont="1" applyBorder="1"/>
    <xf numFmtId="0" fontId="16" fillId="0" borderId="6" xfId="0" applyFont="1" applyBorder="1" applyAlignment="1">
      <alignment horizontal="center"/>
    </xf>
    <xf numFmtId="0" fontId="5" fillId="3" borderId="1" xfId="0" applyFont="1" applyFill="1" applyBorder="1" applyAlignment="1">
      <alignment horizontal="center"/>
    </xf>
    <xf numFmtId="0" fontId="5" fillId="4" borderId="1" xfId="0" applyFont="1" applyFill="1" applyBorder="1" applyAlignment="1">
      <alignment horizontal="center"/>
    </xf>
    <xf numFmtId="0" fontId="4" fillId="3" borderId="1" xfId="0" applyFont="1" applyFill="1" applyBorder="1" applyAlignment="1">
      <alignment horizontal="center"/>
    </xf>
    <xf numFmtId="0" fontId="7" fillId="3" borderId="1" xfId="0" applyFont="1" applyFill="1" applyBorder="1" applyAlignment="1">
      <alignment horizontal="center"/>
    </xf>
    <xf numFmtId="0" fontId="5" fillId="3" borderId="6" xfId="0" applyFont="1" applyFill="1" applyBorder="1" applyAlignment="1">
      <alignment horizontal="center"/>
    </xf>
    <xf numFmtId="0" fontId="5" fillId="4" borderId="6" xfId="0" applyFont="1" applyFill="1" applyBorder="1" applyAlignment="1">
      <alignment horizontal="center"/>
    </xf>
    <xf numFmtId="0" fontId="0" fillId="0" borderId="0" xfId="0" applyAlignment="1">
      <alignment horizontal="center"/>
    </xf>
    <xf numFmtId="0" fontId="5" fillId="0" borderId="6" xfId="0" applyFont="1" applyBorder="1"/>
    <xf numFmtId="0" fontId="4" fillId="0" borderId="6" xfId="0" applyFont="1" applyBorder="1" applyAlignment="1">
      <alignment horizontal="center" vertical="top" wrapText="1"/>
    </xf>
    <xf numFmtId="0" fontId="4" fillId="0" borderId="6" xfId="0" applyFont="1" applyBorder="1"/>
    <xf numFmtId="0" fontId="2" fillId="0" borderId="0" xfId="0" applyFont="1"/>
    <xf numFmtId="0" fontId="4" fillId="0" borderId="6" xfId="0" applyFont="1" applyBorder="1" applyAlignment="1">
      <alignment wrapText="1"/>
    </xf>
    <xf numFmtId="0" fontId="4" fillId="0" borderId="6" xfId="0" applyFont="1" applyBorder="1" applyAlignment="1">
      <alignment horizontal="center" wrapText="1"/>
    </xf>
    <xf numFmtId="0" fontId="15" fillId="0" borderId="6" xfId="0" applyFont="1" applyBorder="1" applyAlignment="1">
      <alignment wrapText="1"/>
    </xf>
    <xf numFmtId="0" fontId="15" fillId="0" borderId="6" xfId="0" applyFont="1" applyBorder="1" applyAlignment="1">
      <alignment horizontal="center" vertical="top" wrapText="1"/>
    </xf>
    <xf numFmtId="0" fontId="15" fillId="3" borderId="6" xfId="0" applyFont="1" applyFill="1" applyBorder="1" applyAlignment="1">
      <alignment horizontal="center"/>
    </xf>
    <xf numFmtId="0" fontId="4" fillId="0" borderId="6" xfId="0" applyFont="1" applyBorder="1" applyAlignment="1">
      <alignment horizontal="left"/>
    </xf>
    <xf numFmtId="0" fontId="4" fillId="0" borderId="6" xfId="0" applyFont="1" applyBorder="1" applyAlignment="1">
      <alignment vertical="center" wrapText="1"/>
    </xf>
    <xf numFmtId="0" fontId="4" fillId="3" borderId="6" xfId="0" applyFont="1" applyFill="1" applyBorder="1" applyAlignment="1">
      <alignment horizontal="center"/>
    </xf>
    <xf numFmtId="0" fontId="5" fillId="3" borderId="6" xfId="0" applyFont="1" applyFill="1" applyBorder="1" applyAlignment="1">
      <alignment horizontal="left"/>
    </xf>
    <xf numFmtId="0" fontId="15" fillId="0" borderId="6" xfId="0" applyFont="1" applyBorder="1" applyAlignment="1">
      <alignment horizontal="center"/>
    </xf>
    <xf numFmtId="0" fontId="4" fillId="0" borderId="6" xfId="0" applyFont="1" applyBorder="1" applyAlignment="1">
      <alignment horizontal="center"/>
    </xf>
    <xf numFmtId="0" fontId="16" fillId="0" borderId="6" xfId="0" applyFont="1" applyBorder="1" applyAlignment="1">
      <alignment horizontal="left"/>
    </xf>
    <xf numFmtId="0" fontId="5" fillId="5" borderId="6" xfId="0" applyFont="1" applyFill="1" applyBorder="1" applyAlignment="1">
      <alignment horizontal="center"/>
    </xf>
    <xf numFmtId="0" fontId="15" fillId="0" borderId="6" xfId="0" applyFont="1" applyBorder="1" applyAlignment="1">
      <alignment horizontal="left"/>
    </xf>
    <xf numFmtId="0" fontId="16" fillId="0" borderId="3" xfId="0" applyFont="1" applyBorder="1"/>
    <xf numFmtId="0" fontId="16" fillId="0" borderId="3" xfId="0" applyFont="1" applyBorder="1" applyAlignment="1">
      <alignment horizontal="left"/>
    </xf>
    <xf numFmtId="0" fontId="10" fillId="0" borderId="3" xfId="0" applyFont="1" applyBorder="1"/>
    <xf numFmtId="0" fontId="18" fillId="0" borderId="3" xfId="0" applyFont="1" applyBorder="1" applyAlignment="1">
      <alignment horizontal="left"/>
    </xf>
    <xf numFmtId="0" fontId="18" fillId="0" borderId="6" xfId="0" applyFont="1" applyBorder="1" applyAlignment="1">
      <alignment horizontal="left"/>
    </xf>
    <xf numFmtId="0" fontId="10" fillId="0" borderId="0" xfId="0" applyFont="1" applyAlignment="1">
      <alignment horizontal="left"/>
    </xf>
    <xf numFmtId="0" fontId="0" fillId="0" borderId="0" xfId="0" applyAlignment="1">
      <alignment horizontal="left"/>
    </xf>
    <xf numFmtId="0" fontId="16" fillId="0" borderId="0" xfId="0" applyFont="1" applyAlignment="1">
      <alignment horizontal="left"/>
    </xf>
    <xf numFmtId="0" fontId="16"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0" fillId="0" borderId="3" xfId="0" applyBorder="1" applyAlignment="1">
      <alignment horizontal="center"/>
    </xf>
    <xf numFmtId="0" fontId="0" fillId="0" borderId="6" xfId="0" applyBorder="1"/>
    <xf numFmtId="0" fontId="4" fillId="4" borderId="1" xfId="0" applyFont="1" applyFill="1" applyBorder="1" applyAlignment="1">
      <alignment horizontal="center"/>
    </xf>
    <xf numFmtId="0" fontId="4" fillId="3" borderId="6" xfId="0" applyFont="1" applyFill="1" applyBorder="1" applyAlignment="1">
      <alignment wrapText="1"/>
    </xf>
    <xf numFmtId="0" fontId="6" fillId="0" borderId="6" xfId="0" applyFont="1" applyBorder="1" applyAlignment="1">
      <alignment vertical="center"/>
    </xf>
    <xf numFmtId="0" fontId="16" fillId="0" borderId="1" xfId="0" applyFont="1" applyBorder="1" applyAlignment="1">
      <alignment horizontal="left"/>
    </xf>
    <xf numFmtId="0" fontId="6" fillId="4" borderId="6" xfId="0" applyFont="1" applyFill="1" applyBorder="1" applyAlignment="1">
      <alignment horizontal="center"/>
    </xf>
    <xf numFmtId="0" fontId="22" fillId="0" borderId="0" xfId="0" applyFont="1" applyAlignment="1">
      <alignment horizontal="left"/>
    </xf>
    <xf numFmtId="0" fontId="6" fillId="0" borderId="6" xfId="0" applyFont="1" applyBorder="1" applyAlignment="1">
      <alignment horizontal="center"/>
    </xf>
    <xf numFmtId="0" fontId="7" fillId="0" borderId="6" xfId="0" applyFont="1" applyBorder="1" applyAlignment="1">
      <alignment horizontal="center"/>
    </xf>
    <xf numFmtId="0" fontId="24" fillId="0" borderId="0" xfId="0" applyFont="1"/>
    <xf numFmtId="0" fontId="16" fillId="0" borderId="6" xfId="0" applyFont="1" applyBorder="1" applyAlignment="1">
      <alignment horizontal="center" wrapText="1"/>
    </xf>
    <xf numFmtId="0" fontId="14" fillId="0" borderId="6" xfId="0" applyFont="1" applyBorder="1" applyAlignment="1">
      <alignment horizontal="center"/>
    </xf>
    <xf numFmtId="0" fontId="5" fillId="2" borderId="3" xfId="0" applyFont="1" applyFill="1" applyBorder="1" applyAlignment="1">
      <alignment horizontal="center"/>
    </xf>
    <xf numFmtId="10" fontId="0" fillId="0" borderId="0" xfId="0" applyNumberFormat="1"/>
    <xf numFmtId="0" fontId="15" fillId="0" borderId="6" xfId="0" applyFont="1" applyBorder="1"/>
    <xf numFmtId="0" fontId="1" fillId="0" borderId="6" xfId="0" applyFont="1" applyBorder="1" applyAlignment="1">
      <alignment horizontal="center"/>
    </xf>
    <xf numFmtId="0" fontId="1" fillId="0" borderId="6" xfId="0" applyFont="1" applyBorder="1"/>
    <xf numFmtId="0" fontId="18" fillId="0" borderId="0" xfId="0" applyFont="1" applyAlignment="1">
      <alignment horizontal="left"/>
    </xf>
    <xf numFmtId="0" fontId="18" fillId="0" borderId="6" xfId="0" applyFont="1" applyBorder="1" applyAlignment="1">
      <alignment horizontal="left" vertical="center"/>
    </xf>
    <xf numFmtId="0" fontId="18" fillId="0" borderId="6" xfId="0" applyFont="1" applyBorder="1" applyAlignment="1">
      <alignment vertical="center"/>
    </xf>
    <xf numFmtId="0" fontId="16" fillId="0" borderId="6" xfId="0" applyFont="1" applyBorder="1" applyAlignment="1">
      <alignment wrapText="1"/>
    </xf>
    <xf numFmtId="0" fontId="16" fillId="0" borderId="7" xfId="0" applyFont="1" applyBorder="1" applyAlignment="1">
      <alignment horizontal="left"/>
    </xf>
    <xf numFmtId="0" fontId="16" fillId="0" borderId="7" xfId="0" applyFont="1" applyBorder="1"/>
    <xf numFmtId="0" fontId="16" fillId="0" borderId="7" xfId="0" applyFont="1" applyBorder="1" applyAlignment="1">
      <alignment horizontal="center"/>
    </xf>
    <xf numFmtId="0" fontId="26" fillId="0" borderId="3" xfId="0" applyFont="1" applyBorder="1"/>
    <xf numFmtId="0" fontId="6" fillId="0" borderId="3" xfId="0" applyFont="1" applyBorder="1"/>
    <xf numFmtId="0" fontId="27" fillId="0" borderId="3" xfId="0" applyFont="1" applyBorder="1"/>
    <xf numFmtId="0" fontId="28" fillId="0" borderId="3" xfId="0" applyFont="1" applyBorder="1"/>
    <xf numFmtId="0" fontId="12" fillId="0" borderId="3" xfId="0" applyFont="1" applyBorder="1"/>
    <xf numFmtId="0" fontId="16" fillId="0" borderId="3" xfId="0" applyFont="1" applyBorder="1" applyAlignment="1">
      <alignment horizontal="center"/>
    </xf>
    <xf numFmtId="0" fontId="9" fillId="0" borderId="0" xfId="0" applyFont="1"/>
    <xf numFmtId="0" fontId="6" fillId="0" borderId="3" xfId="0" applyFont="1" applyBorder="1" applyAlignment="1">
      <alignment vertical="center" wrapText="1"/>
    </xf>
    <xf numFmtId="0" fontId="6" fillId="0" borderId="3" xfId="0" applyFont="1" applyBorder="1" applyAlignment="1">
      <alignment vertical="center"/>
    </xf>
    <xf numFmtId="0" fontId="18" fillId="0" borderId="6" xfId="0" applyFont="1" applyBorder="1" applyAlignment="1">
      <alignment horizontal="left" vertical="center" wrapText="1"/>
    </xf>
    <xf numFmtId="0" fontId="6" fillId="0" borderId="6" xfId="0" applyFont="1" applyBorder="1" applyAlignment="1">
      <alignment vertical="center" wrapText="1"/>
    </xf>
    <xf numFmtId="0" fontId="7" fillId="0" borderId="3" xfId="0" applyFont="1" applyBorder="1" applyAlignment="1">
      <alignment vertical="center"/>
    </xf>
    <xf numFmtId="0" fontId="29" fillId="0" borderId="6" xfId="0" applyFont="1" applyBorder="1" applyAlignment="1">
      <alignment vertical="center" wrapText="1"/>
    </xf>
    <xf numFmtId="0" fontId="29" fillId="0" borderId="6" xfId="0" applyFont="1" applyBorder="1" applyAlignment="1">
      <alignment vertical="center"/>
    </xf>
    <xf numFmtId="0" fontId="29" fillId="0" borderId="3" xfId="0" applyFont="1" applyBorder="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30" fillId="0" borderId="6" xfId="0" applyFont="1" applyBorder="1" applyAlignment="1">
      <alignment vertical="center" wrapText="1"/>
    </xf>
    <xf numFmtId="0" fontId="30" fillId="0" borderId="6" xfId="0" applyFont="1" applyBorder="1" applyAlignment="1">
      <alignment horizontal="center" vertical="center"/>
    </xf>
    <xf numFmtId="0" fontId="32" fillId="0" borderId="6" xfId="0" applyFont="1" applyBorder="1" applyAlignment="1">
      <alignment horizontal="center" vertical="center" wrapText="1"/>
    </xf>
    <xf numFmtId="0" fontId="30" fillId="0" borderId="6" xfId="0" applyFont="1" applyBorder="1" applyAlignment="1">
      <alignment horizontal="center" vertical="center" wrapText="1"/>
    </xf>
    <xf numFmtId="49" fontId="30" fillId="0" borderId="6" xfId="0" applyNumberFormat="1" applyFont="1" applyBorder="1" applyAlignment="1">
      <alignment vertical="center" wrapText="1"/>
    </xf>
    <xf numFmtId="0" fontId="17" fillId="0" borderId="3" xfId="3" applyFont="1" applyAlignment="1">
      <alignment horizontal="center" vertical="top"/>
    </xf>
    <xf numFmtId="0" fontId="23" fillId="0" borderId="6" xfId="3" applyFont="1" applyBorder="1" applyAlignment="1">
      <alignment horizontal="center" vertical="center"/>
    </xf>
    <xf numFmtId="0" fontId="23" fillId="0" borderId="3" xfId="3" applyFont="1" applyAlignment="1">
      <alignment horizontal="center" vertical="top"/>
    </xf>
    <xf numFmtId="0" fontId="23" fillId="0" borderId="6" xfId="2" applyFont="1" applyBorder="1" applyAlignment="1">
      <alignment horizontal="center" vertical="center"/>
    </xf>
    <xf numFmtId="0" fontId="23" fillId="0" borderId="3" xfId="2" applyFont="1" applyAlignment="1">
      <alignment horizontal="center" vertical="top"/>
    </xf>
    <xf numFmtId="0" fontId="30" fillId="0" borderId="3" xfId="4" applyFont="1" applyAlignment="1">
      <alignment horizontal="center" vertical="top"/>
    </xf>
    <xf numFmtId="0" fontId="30" fillId="0" borderId="3" xfId="5" applyFont="1" applyAlignment="1">
      <alignment horizontal="center" vertical="top"/>
    </xf>
    <xf numFmtId="0" fontId="23" fillId="0" borderId="6" xfId="0" applyFont="1" applyBorder="1" applyAlignment="1">
      <alignment horizontal="center" vertical="center"/>
    </xf>
    <xf numFmtId="0" fontId="30" fillId="0" borderId="6" xfId="0" applyFont="1" applyBorder="1"/>
    <xf numFmtId="0" fontId="30" fillId="0" borderId="6" xfId="0" applyFont="1" applyBorder="1" applyAlignment="1">
      <alignment wrapText="1"/>
    </xf>
    <xf numFmtId="0" fontId="30" fillId="0" borderId="3" xfId="0" applyFont="1" applyBorder="1"/>
    <xf numFmtId="0" fontId="30" fillId="0" borderId="0" xfId="0" applyFont="1"/>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30" fillId="0" borderId="3" xfId="3" applyFont="1" applyAlignment="1">
      <alignment horizontal="center" vertical="top" wrapText="1"/>
    </xf>
    <xf numFmtId="0" fontId="30" fillId="0" borderId="3" xfId="3" applyFont="1" applyAlignment="1">
      <alignment horizontal="center" vertical="top"/>
    </xf>
    <xf numFmtId="0" fontId="32" fillId="0" borderId="3" xfId="3" applyFont="1" applyAlignment="1">
      <alignment horizontal="center" vertical="top"/>
    </xf>
    <xf numFmtId="0" fontId="30" fillId="0" borderId="0" xfId="0" applyFont="1" applyAlignment="1">
      <alignment horizontal="center" vertical="top"/>
    </xf>
    <xf numFmtId="0" fontId="32" fillId="0" borderId="3" xfId="0" applyFont="1" applyBorder="1" applyAlignment="1">
      <alignment horizontal="center" vertical="top"/>
    </xf>
    <xf numFmtId="0" fontId="30" fillId="0" borderId="3" xfId="0" applyFont="1" applyBorder="1" applyAlignment="1">
      <alignment horizontal="center" vertical="top"/>
    </xf>
    <xf numFmtId="0" fontId="30" fillId="0" borderId="3" xfId="2" applyFont="1" applyAlignment="1">
      <alignment horizontal="center" vertical="top" wrapText="1"/>
    </xf>
    <xf numFmtId="0" fontId="30" fillId="0" borderId="3" xfId="2" applyFont="1" applyAlignment="1">
      <alignment horizontal="center" vertical="top"/>
    </xf>
    <xf numFmtId="0" fontId="32" fillId="0" borderId="3" xfId="2" applyFont="1" applyAlignment="1">
      <alignment horizontal="center" vertical="top"/>
    </xf>
    <xf numFmtId="0" fontId="30" fillId="0" borderId="3" xfId="4" applyFont="1" applyAlignment="1">
      <alignment horizontal="center" vertical="top" wrapText="1"/>
    </xf>
    <xf numFmtId="0" fontId="32" fillId="0" borderId="3" xfId="4" applyFont="1" applyAlignment="1">
      <alignment horizontal="center" vertical="top"/>
    </xf>
    <xf numFmtId="2" fontId="32" fillId="0" borderId="3" xfId="3" applyNumberFormat="1" applyFont="1" applyAlignment="1">
      <alignment horizontal="center" vertical="top"/>
    </xf>
    <xf numFmtId="0" fontId="30" fillId="0" borderId="3" xfId="5" applyFont="1" applyAlignment="1">
      <alignment horizontal="center" vertical="top" wrapText="1"/>
    </xf>
    <xf numFmtId="0" fontId="32" fillId="0" borderId="3" xfId="5" applyFont="1" applyAlignment="1">
      <alignment horizontal="center" vertical="top"/>
    </xf>
    <xf numFmtId="0" fontId="30" fillId="0" borderId="0" xfId="0" applyFont="1" applyAlignment="1">
      <alignment vertical="center" wrapText="1"/>
    </xf>
    <xf numFmtId="0" fontId="1" fillId="0" borderId="6" xfId="0" applyFont="1" applyBorder="1" applyAlignment="1">
      <alignment wrapText="1"/>
    </xf>
    <xf numFmtId="0" fontId="1" fillId="0" borderId="6" xfId="5" applyFont="1" applyBorder="1" applyAlignment="1">
      <alignment horizontal="center" vertical="center" wrapText="1"/>
    </xf>
    <xf numFmtId="0" fontId="1" fillId="0" borderId="3" xfId="5" applyFont="1" applyAlignment="1">
      <alignment horizontal="center" vertical="top"/>
    </xf>
    <xf numFmtId="0" fontId="1" fillId="0" borderId="0" xfId="0" applyFont="1"/>
    <xf numFmtId="0" fontId="1" fillId="0" borderId="6" xfId="5" applyFont="1" applyBorder="1" applyAlignment="1">
      <alignment horizontal="center" vertical="center"/>
    </xf>
    <xf numFmtId="0" fontId="1" fillId="0" borderId="6" xfId="3" applyFont="1" applyBorder="1" applyAlignment="1">
      <alignment horizontal="center" vertical="center"/>
    </xf>
    <xf numFmtId="0" fontId="1" fillId="0" borderId="3" xfId="3" applyFont="1" applyAlignment="1">
      <alignment horizontal="center" vertical="top"/>
    </xf>
    <xf numFmtId="0" fontId="1" fillId="0" borderId="6" xfId="2" applyFont="1" applyBorder="1" applyAlignment="1">
      <alignment horizontal="center" vertical="center"/>
    </xf>
    <xf numFmtId="0" fontId="1" fillId="0" borderId="3" xfId="2" applyFont="1" applyAlignment="1">
      <alignment horizontal="center" vertical="top"/>
    </xf>
    <xf numFmtId="0" fontId="1" fillId="0" borderId="6" xfId="3" applyFont="1" applyBorder="1" applyAlignment="1">
      <alignment horizontal="center" vertical="center" wrapText="1"/>
    </xf>
    <xf numFmtId="0" fontId="1" fillId="0" borderId="6" xfId="6" applyFont="1" applyBorder="1" applyAlignment="1">
      <alignment horizontal="center" vertical="center"/>
    </xf>
    <xf numFmtId="0" fontId="1" fillId="0" borderId="3" xfId="6" applyFont="1" applyAlignment="1">
      <alignment horizontal="center" vertical="top"/>
    </xf>
    <xf numFmtId="0" fontId="30" fillId="0" borderId="3" xfId="0" applyFont="1" applyBorder="1" applyAlignment="1">
      <alignment wrapText="1"/>
    </xf>
    <xf numFmtId="0" fontId="32" fillId="0" borderId="3" xfId="0" applyFont="1" applyBorder="1" applyAlignment="1">
      <alignment wrapText="1"/>
    </xf>
    <xf numFmtId="0" fontId="32" fillId="0" borderId="0" xfId="0" applyFont="1" applyAlignment="1">
      <alignment wrapText="1"/>
    </xf>
    <xf numFmtId="0" fontId="32" fillId="0" borderId="6" xfId="0" applyFont="1" applyBorder="1" applyAlignment="1">
      <alignment horizontal="left" vertical="center" wrapText="1"/>
    </xf>
    <xf numFmtId="0" fontId="32" fillId="0" borderId="3" xfId="0" applyFont="1" applyBorder="1"/>
    <xf numFmtId="0" fontId="17" fillId="0" borderId="6" xfId="0" applyFont="1" applyBorder="1" applyAlignment="1">
      <alignment horizontal="center"/>
    </xf>
    <xf numFmtId="0" fontId="21" fillId="0" borderId="6"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6" fillId="0" borderId="6" xfId="0" applyFont="1" applyBorder="1"/>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8" fillId="0" borderId="6" xfId="0" applyFont="1" applyBorder="1" applyAlignment="1">
      <alignment horizontal="center"/>
    </xf>
    <xf numFmtId="0" fontId="18" fillId="0" borderId="8" xfId="0" applyFont="1" applyBorder="1" applyAlignment="1">
      <alignment horizontal="center"/>
    </xf>
    <xf numFmtId="0" fontId="18" fillId="0" borderId="10" xfId="0" applyFont="1" applyBorder="1" applyAlignment="1">
      <alignment horizont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4" fillId="0" borderId="5" xfId="0" applyFont="1" applyBorder="1" applyAlignment="1">
      <alignment horizontal="center" vertical="center" wrapText="1"/>
    </xf>
    <xf numFmtId="0" fontId="9" fillId="0" borderId="2" xfId="0" applyFont="1" applyBorder="1" applyAlignment="1">
      <alignment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5" fillId="3" borderId="8"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6" xfId="0" applyFont="1" applyFill="1" applyBorder="1" applyAlignment="1">
      <alignment vertical="center"/>
    </xf>
    <xf numFmtId="0" fontId="5" fillId="0" borderId="11"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5" fillId="0" borderId="11" xfId="0" applyFont="1" applyBorder="1" applyAlignment="1">
      <alignment horizontal="center" vertical="center" wrapText="1"/>
    </xf>
    <xf numFmtId="0" fontId="9" fillId="0" borderId="12" xfId="0" applyFont="1" applyBorder="1" applyAlignment="1">
      <alignment horizontal="center" vertical="center" wrapText="1"/>
    </xf>
  </cellXfs>
  <cellStyles count="7">
    <cellStyle name="Hyperlink" xfId="1" xr:uid="{00000000-0005-0000-0000-000000000000}"/>
    <cellStyle name="Normální" xfId="0" builtinId="0"/>
    <cellStyle name="Normální 10" xfId="3" xr:uid="{00000000-0005-0000-0000-000003000000}"/>
    <cellStyle name="Normální 11" xfId="2" xr:uid="{00000000-0005-0000-0000-000004000000}"/>
    <cellStyle name="Normální 13" xfId="6" xr:uid="{00000000-0005-0000-0000-000005000000}"/>
    <cellStyle name="Normální 5" xfId="4" xr:uid="{00000000-0005-0000-0000-000006000000}"/>
    <cellStyle name="Normální 9" xfId="5" xr:uid="{00000000-0005-0000-0000-000007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37"/>
  <sheetViews>
    <sheetView workbookViewId="0">
      <selection activeCell="B27" sqref="B27"/>
    </sheetView>
  </sheetViews>
  <sheetFormatPr defaultColWidth="12.625" defaultRowHeight="15" customHeight="1"/>
  <cols>
    <col min="1" max="1" width="20.25" customWidth="1"/>
    <col min="2" max="12" width="10.625" customWidth="1"/>
    <col min="13" max="13" width="11.5" customWidth="1"/>
    <col min="14" max="29" width="7.625" customWidth="1"/>
  </cols>
  <sheetData>
    <row r="1" spans="1:17" ht="14.25" customHeight="1">
      <c r="A1" s="5" t="s">
        <v>0</v>
      </c>
      <c r="B1" s="1"/>
      <c r="C1" s="6"/>
      <c r="D1" s="6"/>
    </row>
    <row r="2" spans="1:17" ht="14.25" customHeight="1">
      <c r="M2" s="185"/>
    </row>
    <row r="3" spans="1:17" ht="30" customHeight="1">
      <c r="A3" s="69" t="s">
        <v>1</v>
      </c>
      <c r="B3" s="189" t="s">
        <v>2</v>
      </c>
      <c r="C3" s="190"/>
      <c r="D3" s="191"/>
      <c r="E3" s="189" t="s">
        <v>3</v>
      </c>
      <c r="F3" s="190"/>
      <c r="G3" s="191"/>
      <c r="H3" s="189" t="s">
        <v>4</v>
      </c>
      <c r="I3" s="190"/>
      <c r="J3" s="191"/>
      <c r="K3" s="189" t="s">
        <v>5</v>
      </c>
      <c r="L3" s="191"/>
      <c r="M3" s="66" t="s">
        <v>6</v>
      </c>
    </row>
    <row r="4" spans="1:17" ht="14.25" customHeight="1">
      <c r="A4" s="63"/>
      <c r="B4" s="64" t="s">
        <v>7</v>
      </c>
      <c r="C4" s="64" t="s">
        <v>8</v>
      </c>
      <c r="D4" s="64" t="s">
        <v>9</v>
      </c>
      <c r="E4" s="64" t="s">
        <v>7</v>
      </c>
      <c r="F4" s="64" t="s">
        <v>8</v>
      </c>
      <c r="G4" s="64" t="s">
        <v>9</v>
      </c>
      <c r="H4" s="64" t="s">
        <v>7</v>
      </c>
      <c r="I4" s="64" t="s">
        <v>8</v>
      </c>
      <c r="J4" s="64" t="s">
        <v>9</v>
      </c>
      <c r="K4" s="64" t="s">
        <v>7</v>
      </c>
      <c r="L4" s="64" t="s">
        <v>8</v>
      </c>
      <c r="M4" s="104"/>
      <c r="O4" s="7"/>
      <c r="P4" s="4"/>
      <c r="Q4" s="4"/>
    </row>
    <row r="5" spans="1:17" ht="14.25" customHeight="1">
      <c r="A5" s="61" t="s">
        <v>10</v>
      </c>
      <c r="B5" s="32"/>
      <c r="C5" s="32"/>
      <c r="D5" s="32"/>
      <c r="E5" s="32"/>
      <c r="F5" s="32"/>
      <c r="G5" s="32"/>
      <c r="H5" s="32"/>
      <c r="I5" s="32"/>
      <c r="J5" s="32"/>
      <c r="K5" s="32"/>
      <c r="L5" s="32"/>
      <c r="M5" s="104"/>
      <c r="O5" s="7"/>
    </row>
    <row r="6" spans="1:17" ht="14.25" customHeight="1">
      <c r="A6" s="39">
        <v>1</v>
      </c>
      <c r="B6" s="96">
        <v>1072</v>
      </c>
      <c r="C6" s="96">
        <v>183</v>
      </c>
      <c r="D6" s="96">
        <f>B6+C6</f>
        <v>1255</v>
      </c>
      <c r="E6" s="96">
        <v>376</v>
      </c>
      <c r="F6" s="96">
        <v>68</v>
      </c>
      <c r="G6" s="96">
        <f>E6+F6</f>
        <v>444</v>
      </c>
      <c r="H6" s="96">
        <v>32</v>
      </c>
      <c r="I6" s="96">
        <v>15</v>
      </c>
      <c r="J6" s="96">
        <f>SUM(H6:I6)</f>
        <v>47</v>
      </c>
      <c r="K6" s="96">
        <f>B6+E6+H6</f>
        <v>1480</v>
      </c>
      <c r="L6" s="96">
        <f>C6+F6+I6</f>
        <v>266</v>
      </c>
      <c r="M6" s="72">
        <f>K6+L6</f>
        <v>1746</v>
      </c>
      <c r="O6" s="7"/>
      <c r="P6" s="4"/>
      <c r="Q6" s="4"/>
    </row>
    <row r="7" spans="1:17" ht="14.25" customHeight="1">
      <c r="A7" s="39">
        <v>2</v>
      </c>
      <c r="B7" s="96">
        <v>600</v>
      </c>
      <c r="C7" s="96">
        <v>40</v>
      </c>
      <c r="D7" s="96">
        <f t="shared" ref="D7:D14" si="0">B7+C7</f>
        <v>640</v>
      </c>
      <c r="E7" s="96">
        <v>308</v>
      </c>
      <c r="F7" s="96">
        <v>37</v>
      </c>
      <c r="G7" s="96">
        <f>E7+F7</f>
        <v>345</v>
      </c>
      <c r="H7" s="96">
        <v>23</v>
      </c>
      <c r="I7" s="96">
        <v>19</v>
      </c>
      <c r="J7" s="96">
        <f t="shared" ref="J7:J17" si="1">SUM(H7:I7)</f>
        <v>42</v>
      </c>
      <c r="K7" s="96">
        <f t="shared" ref="K7:K10" si="2">B7+E7+H7</f>
        <v>931</v>
      </c>
      <c r="L7" s="96">
        <f t="shared" ref="L7:L10" si="3">C7+F7+I7</f>
        <v>96</v>
      </c>
      <c r="M7" s="72">
        <f t="shared" ref="M7:M9" si="4">K7+L7</f>
        <v>1027</v>
      </c>
      <c r="O7" s="7"/>
    </row>
    <row r="8" spans="1:17" ht="14.25" customHeight="1">
      <c r="A8" s="39">
        <v>3</v>
      </c>
      <c r="B8" s="96">
        <v>404</v>
      </c>
      <c r="C8" s="96">
        <v>28</v>
      </c>
      <c r="D8" s="96">
        <f t="shared" si="0"/>
        <v>432</v>
      </c>
      <c r="E8" s="32"/>
      <c r="F8" s="32"/>
      <c r="G8" s="96"/>
      <c r="H8" s="96">
        <v>28</v>
      </c>
      <c r="I8" s="96">
        <v>21</v>
      </c>
      <c r="J8" s="96">
        <f t="shared" si="1"/>
        <v>49</v>
      </c>
      <c r="K8" s="96">
        <f t="shared" si="2"/>
        <v>432</v>
      </c>
      <c r="L8" s="96">
        <f t="shared" si="3"/>
        <v>49</v>
      </c>
      <c r="M8" s="72">
        <f t="shared" si="4"/>
        <v>481</v>
      </c>
    </row>
    <row r="9" spans="1:17" ht="14.25" customHeight="1">
      <c r="A9" s="39">
        <v>4</v>
      </c>
      <c r="B9" s="32"/>
      <c r="C9" s="32"/>
      <c r="D9" s="96"/>
      <c r="E9" s="32"/>
      <c r="F9" s="32"/>
      <c r="G9" s="96"/>
      <c r="H9" s="96">
        <v>43</v>
      </c>
      <c r="I9" s="96">
        <v>17</v>
      </c>
      <c r="J9" s="96">
        <f t="shared" si="1"/>
        <v>60</v>
      </c>
      <c r="K9" s="96">
        <f t="shared" si="2"/>
        <v>43</v>
      </c>
      <c r="L9" s="96">
        <f t="shared" si="3"/>
        <v>17</v>
      </c>
      <c r="M9" s="72">
        <f t="shared" si="4"/>
        <v>60</v>
      </c>
      <c r="P9" s="4"/>
      <c r="Q9" s="4"/>
    </row>
    <row r="10" spans="1:17" ht="14.25" customHeight="1">
      <c r="A10" s="39" t="s">
        <v>9</v>
      </c>
      <c r="B10" s="97">
        <v>2076</v>
      </c>
      <c r="C10" s="97">
        <v>251</v>
      </c>
      <c r="D10" s="97">
        <f t="shared" si="0"/>
        <v>2327</v>
      </c>
      <c r="E10" s="97">
        <v>684</v>
      </c>
      <c r="F10" s="97">
        <v>105</v>
      </c>
      <c r="G10" s="97">
        <f>E10+F10</f>
        <v>789</v>
      </c>
      <c r="H10" s="97">
        <f>SUM(H6:H9)</f>
        <v>126</v>
      </c>
      <c r="I10" s="97">
        <f>SUM(I6:I9)</f>
        <v>72</v>
      </c>
      <c r="J10" s="97">
        <f t="shared" si="1"/>
        <v>198</v>
      </c>
      <c r="K10" s="97">
        <f t="shared" si="2"/>
        <v>2886</v>
      </c>
      <c r="L10" s="97">
        <f t="shared" si="3"/>
        <v>428</v>
      </c>
      <c r="M10" s="72">
        <f>K10+L10</f>
        <v>3314</v>
      </c>
    </row>
    <row r="11" spans="1:17" ht="14.25" customHeight="1">
      <c r="A11" s="68" t="s">
        <v>11</v>
      </c>
      <c r="B11" s="32"/>
      <c r="C11" s="32"/>
      <c r="D11" s="96"/>
      <c r="E11" s="32"/>
      <c r="F11" s="32"/>
      <c r="G11" s="96"/>
      <c r="H11" s="32"/>
      <c r="I11" s="32"/>
      <c r="J11" s="96"/>
      <c r="K11" s="32"/>
      <c r="L11" s="32"/>
      <c r="M11" s="72"/>
      <c r="P11" s="4"/>
      <c r="Q11" s="4"/>
    </row>
    <row r="12" spans="1:17" ht="14.25" customHeight="1">
      <c r="A12" s="39">
        <v>1</v>
      </c>
      <c r="B12" s="96">
        <v>483</v>
      </c>
      <c r="C12" s="96">
        <v>16</v>
      </c>
      <c r="D12" s="96">
        <f t="shared" si="0"/>
        <v>499</v>
      </c>
      <c r="E12" s="96">
        <v>171</v>
      </c>
      <c r="F12" s="96">
        <v>6</v>
      </c>
      <c r="G12" s="96">
        <f>E12+F12</f>
        <v>177</v>
      </c>
      <c r="H12" s="96">
        <v>11</v>
      </c>
      <c r="I12" s="96">
        <v>1</v>
      </c>
      <c r="J12" s="96">
        <f t="shared" si="1"/>
        <v>12</v>
      </c>
      <c r="K12" s="96">
        <f>B12+E12+H12</f>
        <v>665</v>
      </c>
      <c r="L12" s="96">
        <f>C12+F12+I12</f>
        <v>23</v>
      </c>
      <c r="M12" s="72">
        <f>K12+L12</f>
        <v>688</v>
      </c>
    </row>
    <row r="13" spans="1:17" ht="14.25" customHeight="1">
      <c r="A13" s="39">
        <v>2</v>
      </c>
      <c r="B13" s="96">
        <v>205</v>
      </c>
      <c r="C13" s="96">
        <v>7</v>
      </c>
      <c r="D13" s="96">
        <f t="shared" si="0"/>
        <v>212</v>
      </c>
      <c r="E13" s="96">
        <v>129</v>
      </c>
      <c r="F13" s="96">
        <v>1</v>
      </c>
      <c r="G13" s="96">
        <f>E13+F13</f>
        <v>130</v>
      </c>
      <c r="H13" s="96">
        <v>8</v>
      </c>
      <c r="I13" s="96">
        <v>0</v>
      </c>
      <c r="J13" s="96">
        <f t="shared" si="1"/>
        <v>8</v>
      </c>
      <c r="K13" s="96">
        <f t="shared" ref="K13:K15" si="5">B13+E13+H13</f>
        <v>342</v>
      </c>
      <c r="L13" s="96">
        <f t="shared" ref="L13:L16" si="6">C13+F13+I13</f>
        <v>8</v>
      </c>
      <c r="M13" s="72">
        <f t="shared" ref="M13:M16" si="7">K13+L13</f>
        <v>350</v>
      </c>
      <c r="O13" s="7"/>
      <c r="P13" s="7"/>
    </row>
    <row r="14" spans="1:17" ht="14.25" customHeight="1">
      <c r="A14" s="39">
        <v>3</v>
      </c>
      <c r="B14" s="96">
        <v>114</v>
      </c>
      <c r="C14" s="96">
        <v>4</v>
      </c>
      <c r="D14" s="96">
        <f t="shared" si="0"/>
        <v>118</v>
      </c>
      <c r="E14" s="32"/>
      <c r="F14" s="32"/>
      <c r="G14" s="96"/>
      <c r="H14" s="96">
        <v>8</v>
      </c>
      <c r="I14" s="32">
        <v>0</v>
      </c>
      <c r="J14" s="96">
        <f t="shared" si="1"/>
        <v>8</v>
      </c>
      <c r="K14" s="96">
        <f t="shared" si="5"/>
        <v>122</v>
      </c>
      <c r="L14" s="96">
        <f t="shared" si="6"/>
        <v>4</v>
      </c>
      <c r="M14" s="72">
        <f t="shared" si="7"/>
        <v>126</v>
      </c>
      <c r="O14" s="7"/>
      <c r="P14" s="7"/>
    </row>
    <row r="15" spans="1:17" ht="14.25" customHeight="1">
      <c r="A15" s="39">
        <v>4</v>
      </c>
      <c r="B15" s="32"/>
      <c r="C15" s="32"/>
      <c r="D15" s="96"/>
      <c r="E15" s="32"/>
      <c r="F15" s="32"/>
      <c r="G15" s="96"/>
      <c r="H15" s="96">
        <v>13</v>
      </c>
      <c r="I15" s="32">
        <v>0</v>
      </c>
      <c r="J15" s="96">
        <f t="shared" si="1"/>
        <v>13</v>
      </c>
      <c r="K15" s="96">
        <f t="shared" si="5"/>
        <v>13</v>
      </c>
      <c r="L15" s="96">
        <f t="shared" si="6"/>
        <v>0</v>
      </c>
      <c r="M15" s="72">
        <f t="shared" si="7"/>
        <v>13</v>
      </c>
    </row>
    <row r="16" spans="1:17" ht="14.25" customHeight="1">
      <c r="A16" s="59" t="s">
        <v>9</v>
      </c>
      <c r="B16" s="97">
        <v>802</v>
      </c>
      <c r="C16" s="97">
        <v>27</v>
      </c>
      <c r="D16" s="97">
        <v>829</v>
      </c>
      <c r="E16" s="97">
        <v>300</v>
      </c>
      <c r="F16" s="97">
        <v>7</v>
      </c>
      <c r="G16" s="97">
        <f>E16+F16</f>
        <v>307</v>
      </c>
      <c r="H16" s="97">
        <f>SUM(H12:H15)</f>
        <v>40</v>
      </c>
      <c r="I16" s="97">
        <f>SUM(I12:I15)</f>
        <v>1</v>
      </c>
      <c r="J16" s="97">
        <f t="shared" si="1"/>
        <v>41</v>
      </c>
      <c r="K16" s="97">
        <f>B16+E16+H16</f>
        <v>1142</v>
      </c>
      <c r="L16" s="97">
        <f t="shared" si="6"/>
        <v>35</v>
      </c>
      <c r="M16" s="72">
        <f t="shared" si="7"/>
        <v>1177</v>
      </c>
    </row>
    <row r="17" spans="1:14" s="62" customFormat="1" ht="45">
      <c r="A17" s="65" t="s">
        <v>12</v>
      </c>
      <c r="B17" s="72">
        <f>B10+B16</f>
        <v>2878</v>
      </c>
      <c r="C17" s="72">
        <f t="shared" ref="C17" si="8">C10+C16</f>
        <v>278</v>
      </c>
      <c r="D17" s="72">
        <f>D10+D16</f>
        <v>3156</v>
      </c>
      <c r="E17" s="72">
        <f>E16+E10</f>
        <v>984</v>
      </c>
      <c r="F17" s="72">
        <f>F16+F10</f>
        <v>112</v>
      </c>
      <c r="G17" s="97">
        <f>E17+F17</f>
        <v>1096</v>
      </c>
      <c r="H17" s="72">
        <f>SUM(H10,H16)</f>
        <v>166</v>
      </c>
      <c r="I17" s="72">
        <f>SUM(I10,I16)</f>
        <v>73</v>
      </c>
      <c r="J17" s="97">
        <f t="shared" si="1"/>
        <v>239</v>
      </c>
      <c r="K17" s="72">
        <f>K16+K10</f>
        <v>4028</v>
      </c>
      <c r="L17" s="72">
        <f t="shared" ref="L17" si="9">L16+L10</f>
        <v>463</v>
      </c>
      <c r="M17" s="72">
        <f>M16+M10</f>
        <v>4491</v>
      </c>
      <c r="N17" s="167"/>
    </row>
    <row r="18" spans="1:14" ht="14.25" customHeight="1"/>
    <row r="19" spans="1:14" ht="14.25" customHeight="1"/>
    <row r="20" spans="1:14" ht="14.25" customHeight="1"/>
    <row r="21" spans="1:14" ht="14.25" customHeight="1"/>
    <row r="22" spans="1:14" ht="14.25" customHeight="1"/>
    <row r="23" spans="1:14" ht="14.25" customHeight="1"/>
    <row r="24" spans="1:14" ht="14.25" customHeight="1"/>
    <row r="25" spans="1:14" ht="14.25" customHeight="1"/>
    <row r="26" spans="1:14" ht="14.25" customHeight="1"/>
    <row r="27" spans="1:14" ht="14.25" customHeight="1"/>
    <row r="28" spans="1:14" ht="14.25" customHeight="1"/>
    <row r="29" spans="1:14" ht="14.25" customHeight="1"/>
    <row r="30" spans="1:14" ht="14.25" customHeight="1"/>
    <row r="31" spans="1:14" ht="14.25" customHeight="1"/>
    <row r="32" spans="1: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sheetData>
  <mergeCells count="4">
    <mergeCell ref="B3:D3"/>
    <mergeCell ref="E3:G3"/>
    <mergeCell ref="H3:J3"/>
    <mergeCell ref="K3:L3"/>
  </mergeCells>
  <pageMargins left="0.7" right="0.7" top="0.78740157499999996" bottom="0.78740157499999996"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57"/>
  <sheetViews>
    <sheetView workbookViewId="0"/>
  </sheetViews>
  <sheetFormatPr defaultColWidth="12.625" defaultRowHeight="15" customHeight="1"/>
  <cols>
    <col min="1" max="1" width="25.625" customWidth="1"/>
    <col min="2" max="7" width="12.875" customWidth="1"/>
    <col min="8" max="25" width="7.625" customWidth="1"/>
  </cols>
  <sheetData>
    <row r="1" spans="1:7" ht="14.25" customHeight="1">
      <c r="A1" s="1" t="s">
        <v>13</v>
      </c>
    </row>
    <row r="2" spans="1:7" ht="14.25" customHeight="1"/>
    <row r="3" spans="1:7" ht="30">
      <c r="A3" s="59"/>
      <c r="B3" s="60" t="s">
        <v>14</v>
      </c>
      <c r="C3" s="189" t="s">
        <v>15</v>
      </c>
      <c r="D3" s="191"/>
      <c r="E3" s="189" t="s">
        <v>16</v>
      </c>
      <c r="F3" s="191"/>
      <c r="G3" s="60" t="s">
        <v>17</v>
      </c>
    </row>
    <row r="4" spans="1:7" ht="14.25" customHeight="1">
      <c r="A4" s="59"/>
      <c r="B4" s="60"/>
      <c r="C4" s="60" t="s">
        <v>18</v>
      </c>
      <c r="D4" s="60" t="s">
        <v>19</v>
      </c>
      <c r="E4" s="60" t="s">
        <v>18</v>
      </c>
      <c r="F4" s="60" t="s">
        <v>19</v>
      </c>
      <c r="G4" s="60"/>
    </row>
    <row r="5" spans="1:7" ht="14.25" customHeight="1">
      <c r="A5" s="61" t="s">
        <v>20</v>
      </c>
      <c r="B5" s="59"/>
      <c r="C5" s="32"/>
      <c r="D5" s="32"/>
      <c r="E5" s="32"/>
      <c r="F5" s="32"/>
      <c r="G5" s="32"/>
    </row>
    <row r="6" spans="1:7" ht="14.25" customHeight="1">
      <c r="A6" s="44" t="s">
        <v>21</v>
      </c>
      <c r="B6" s="96">
        <v>3634</v>
      </c>
      <c r="C6" s="96">
        <v>2759</v>
      </c>
      <c r="D6" s="96">
        <v>1194</v>
      </c>
      <c r="E6" s="96">
        <v>9</v>
      </c>
      <c r="F6" s="96">
        <v>8</v>
      </c>
      <c r="G6" s="97">
        <f>SUM(F6+D6)</f>
        <v>1202</v>
      </c>
    </row>
    <row r="7" spans="1:7" ht="14.25" customHeight="1">
      <c r="A7" s="44" t="s">
        <v>22</v>
      </c>
      <c r="B7" s="96">
        <v>924</v>
      </c>
      <c r="C7" s="96">
        <v>797</v>
      </c>
      <c r="D7" s="96">
        <v>484</v>
      </c>
      <c r="E7" s="96">
        <v>0</v>
      </c>
      <c r="F7" s="96">
        <v>0</v>
      </c>
      <c r="G7" s="97">
        <f t="shared" ref="G7:G11" si="0">SUM(F7+D7)</f>
        <v>484</v>
      </c>
    </row>
    <row r="8" spans="1:7" ht="14.25" customHeight="1">
      <c r="A8" s="44" t="s">
        <v>9</v>
      </c>
      <c r="B8" s="96">
        <f>SUM(B6:B7)</f>
        <v>4558</v>
      </c>
      <c r="C8" s="96">
        <f t="shared" ref="C8:F8" si="1">SUM(C6:C7)</f>
        <v>3556</v>
      </c>
      <c r="D8" s="96">
        <f t="shared" si="1"/>
        <v>1678</v>
      </c>
      <c r="E8" s="96">
        <f t="shared" si="1"/>
        <v>9</v>
      </c>
      <c r="F8" s="96">
        <f t="shared" si="1"/>
        <v>8</v>
      </c>
      <c r="G8" s="97">
        <f t="shared" si="0"/>
        <v>1686</v>
      </c>
    </row>
    <row r="9" spans="1:7" ht="14.25" customHeight="1">
      <c r="A9" s="42" t="s">
        <v>23</v>
      </c>
      <c r="B9" s="32"/>
      <c r="C9" s="32"/>
      <c r="D9" s="32"/>
      <c r="E9" s="32"/>
      <c r="F9" s="32"/>
      <c r="G9" s="73"/>
    </row>
    <row r="10" spans="1:7" ht="14.25" customHeight="1">
      <c r="A10" s="44" t="s">
        <v>21</v>
      </c>
      <c r="B10" s="96">
        <v>1048</v>
      </c>
      <c r="C10" s="96">
        <v>881</v>
      </c>
      <c r="D10" s="96">
        <v>452</v>
      </c>
      <c r="E10" s="96">
        <v>2</v>
      </c>
      <c r="F10" s="96">
        <v>2</v>
      </c>
      <c r="G10" s="97">
        <f t="shared" si="0"/>
        <v>454</v>
      </c>
    </row>
    <row r="11" spans="1:7" ht="14.25" customHeight="1">
      <c r="A11" s="44" t="s">
        <v>22</v>
      </c>
      <c r="B11" s="96">
        <v>296</v>
      </c>
      <c r="C11" s="96">
        <v>263</v>
      </c>
      <c r="D11" s="96">
        <v>162</v>
      </c>
      <c r="E11" s="96">
        <v>0</v>
      </c>
      <c r="F11" s="96">
        <v>0</v>
      </c>
      <c r="G11" s="97">
        <f t="shared" si="0"/>
        <v>162</v>
      </c>
    </row>
    <row r="12" spans="1:7" ht="14.25" customHeight="1">
      <c r="A12" s="44" t="s">
        <v>9</v>
      </c>
      <c r="B12" s="96">
        <f>SUM(B10:B11)</f>
        <v>1344</v>
      </c>
      <c r="C12" s="96">
        <f t="shared" ref="C12:G12" si="2">SUM(C10:C11)</f>
        <v>1144</v>
      </c>
      <c r="D12" s="96">
        <f t="shared" si="2"/>
        <v>614</v>
      </c>
      <c r="E12" s="96">
        <f t="shared" si="2"/>
        <v>2</v>
      </c>
      <c r="F12" s="96">
        <f t="shared" si="2"/>
        <v>2</v>
      </c>
      <c r="G12" s="97">
        <f t="shared" si="2"/>
        <v>616</v>
      </c>
    </row>
    <row r="13" spans="1:7" ht="30">
      <c r="A13" s="91" t="s">
        <v>24</v>
      </c>
      <c r="B13" s="72">
        <f>B8+B12</f>
        <v>5902</v>
      </c>
      <c r="C13" s="72">
        <f t="shared" ref="C13:G13" si="3">C8+C12</f>
        <v>4700</v>
      </c>
      <c r="D13" s="72">
        <f t="shared" si="3"/>
        <v>2292</v>
      </c>
      <c r="E13" s="72">
        <f t="shared" si="3"/>
        <v>11</v>
      </c>
      <c r="F13" s="72">
        <f t="shared" si="3"/>
        <v>10</v>
      </c>
      <c r="G13" s="72">
        <f t="shared" si="3"/>
        <v>2302</v>
      </c>
    </row>
    <row r="14" spans="1:7" ht="14.25" customHeight="1"/>
    <row r="15" spans="1:7" ht="14.25" customHeight="1"/>
    <row r="16" spans="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sheetData>
  <mergeCells count="2">
    <mergeCell ref="C3:D3"/>
    <mergeCell ref="E3:F3"/>
  </mergeCells>
  <pageMargins left="0.7" right="0.7" top="0.78740157499999996" bottom="0.78740157499999996"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12"/>
  <sheetViews>
    <sheetView zoomScaleNormal="100" workbookViewId="0">
      <selection activeCell="C21" sqref="C21"/>
    </sheetView>
  </sheetViews>
  <sheetFormatPr defaultColWidth="12.625" defaultRowHeight="15" customHeight="1"/>
  <cols>
    <col min="1" max="1" width="26" customWidth="1"/>
    <col min="2" max="22" width="7.625" customWidth="1"/>
  </cols>
  <sheetData>
    <row r="1" spans="1:18" ht="14.25" customHeight="1">
      <c r="A1" s="1" t="s">
        <v>25</v>
      </c>
      <c r="D1" s="8"/>
      <c r="E1" s="8"/>
      <c r="Q1" s="8"/>
    </row>
    <row r="2" spans="1:18" ht="14.25" customHeight="1">
      <c r="D2" s="8"/>
      <c r="E2" s="8"/>
      <c r="Q2" s="8"/>
    </row>
    <row r="3" spans="1:18" ht="14.25" customHeight="1">
      <c r="A3" s="3" t="s">
        <v>26</v>
      </c>
      <c r="B3" s="9">
        <v>2017</v>
      </c>
      <c r="C3" s="9">
        <v>2018</v>
      </c>
      <c r="D3" s="9">
        <v>2019</v>
      </c>
      <c r="E3" s="9">
        <v>2020</v>
      </c>
      <c r="F3" s="9">
        <v>2021</v>
      </c>
      <c r="J3" s="7"/>
      <c r="K3" s="7"/>
      <c r="L3" s="7"/>
      <c r="M3" s="7"/>
      <c r="N3" s="7"/>
      <c r="O3" s="7"/>
      <c r="P3" s="7"/>
      <c r="Q3" s="7"/>
      <c r="R3" s="1"/>
    </row>
    <row r="4" spans="1:18" ht="14.25" customHeight="1">
      <c r="A4" s="3"/>
      <c r="B4" s="9">
        <v>2018</v>
      </c>
      <c r="C4" s="9">
        <v>2019</v>
      </c>
      <c r="D4" s="9">
        <v>2020</v>
      </c>
      <c r="E4" s="9">
        <v>2021</v>
      </c>
      <c r="F4" s="9">
        <v>2022</v>
      </c>
      <c r="J4" s="8"/>
      <c r="K4" s="8"/>
      <c r="L4" s="8"/>
      <c r="M4" s="8"/>
      <c r="N4" s="8"/>
      <c r="O4" s="8"/>
      <c r="P4" s="8"/>
      <c r="Q4" s="8"/>
      <c r="R4" s="4"/>
    </row>
    <row r="5" spans="1:18" ht="14.25" customHeight="1">
      <c r="A5" s="2"/>
      <c r="B5" s="2"/>
      <c r="C5" s="2"/>
      <c r="D5" s="15"/>
      <c r="E5" s="15"/>
      <c r="F5" s="15"/>
      <c r="Q5" s="8"/>
    </row>
    <row r="6" spans="1:18" ht="14.25" customHeight="1">
      <c r="A6" s="2" t="s">
        <v>27</v>
      </c>
      <c r="B6" s="15">
        <v>1776</v>
      </c>
      <c r="C6" s="15">
        <v>1745</v>
      </c>
      <c r="D6" s="14">
        <v>1987</v>
      </c>
      <c r="E6" s="15">
        <v>2298</v>
      </c>
      <c r="F6" s="15">
        <v>2327</v>
      </c>
      <c r="Q6" s="8"/>
    </row>
    <row r="7" spans="1:18" ht="14.25" customHeight="1">
      <c r="A7" s="2" t="s">
        <v>28</v>
      </c>
      <c r="B7" s="15">
        <v>728</v>
      </c>
      <c r="C7" s="15">
        <v>723</v>
      </c>
      <c r="D7" s="14">
        <v>727</v>
      </c>
      <c r="E7" s="15">
        <v>768</v>
      </c>
      <c r="F7" s="15">
        <v>789</v>
      </c>
      <c r="Q7" s="8"/>
    </row>
    <row r="8" spans="1:18" ht="14.25" customHeight="1">
      <c r="A8" s="2" t="s">
        <v>29</v>
      </c>
      <c r="B8" s="15">
        <v>627</v>
      </c>
      <c r="C8" s="15">
        <v>574</v>
      </c>
      <c r="D8" s="14">
        <v>636</v>
      </c>
      <c r="E8" s="15">
        <v>801</v>
      </c>
      <c r="F8" s="15">
        <v>829</v>
      </c>
      <c r="H8" s="4"/>
      <c r="I8" s="4"/>
      <c r="Q8" s="8"/>
    </row>
    <row r="9" spans="1:18" ht="14.25" customHeight="1">
      <c r="A9" s="2" t="s">
        <v>30</v>
      </c>
      <c r="B9" s="15">
        <v>311</v>
      </c>
      <c r="C9" s="15">
        <v>317</v>
      </c>
      <c r="D9" s="14">
        <v>317</v>
      </c>
      <c r="E9" s="15">
        <v>363</v>
      </c>
      <c r="F9" s="15">
        <v>307</v>
      </c>
      <c r="H9" s="4"/>
      <c r="I9" s="4"/>
      <c r="Q9" s="8"/>
    </row>
    <row r="10" spans="1:18" ht="14.25" customHeight="1">
      <c r="A10" s="2" t="s">
        <v>31</v>
      </c>
      <c r="B10" s="15">
        <v>129</v>
      </c>
      <c r="C10" s="15">
        <v>149</v>
      </c>
      <c r="D10" s="14">
        <v>157</v>
      </c>
      <c r="E10" s="15">
        <v>188</v>
      </c>
      <c r="F10" s="15">
        <v>198</v>
      </c>
      <c r="H10" s="4"/>
      <c r="I10" s="4"/>
      <c r="Q10" s="8"/>
    </row>
    <row r="11" spans="1:18" ht="14.25" customHeight="1">
      <c r="A11" s="2" t="s">
        <v>32</v>
      </c>
      <c r="B11" s="15">
        <v>46</v>
      </c>
      <c r="C11" s="15">
        <v>41</v>
      </c>
      <c r="D11" s="14">
        <v>40</v>
      </c>
      <c r="E11" s="15">
        <v>37</v>
      </c>
      <c r="F11" s="15">
        <v>41</v>
      </c>
      <c r="Q11" s="8"/>
    </row>
    <row r="12" spans="1:18" ht="14.25" customHeight="1">
      <c r="A12" s="2" t="s">
        <v>9</v>
      </c>
      <c r="B12" s="15">
        <f>SUM(B6:B11)</f>
        <v>3617</v>
      </c>
      <c r="C12" s="15">
        <f>SUM(C6:C11)</f>
        <v>3549</v>
      </c>
      <c r="D12" s="14">
        <f>SUM(D6:D11)</f>
        <v>3864</v>
      </c>
      <c r="E12" s="15">
        <f>SUM(E6:E11)</f>
        <v>4455</v>
      </c>
      <c r="F12" s="15">
        <f>SUM(F6:F11)</f>
        <v>4491</v>
      </c>
      <c r="Q12" s="8"/>
    </row>
    <row r="13" spans="1:18" ht="14.25" customHeight="1">
      <c r="A13" s="30"/>
      <c r="B13" s="28"/>
      <c r="C13" s="28"/>
      <c r="D13" s="101"/>
      <c r="E13" s="28"/>
      <c r="F13" s="28"/>
      <c r="Q13" s="8"/>
    </row>
    <row r="14" spans="1:18" ht="14.25" customHeight="1">
      <c r="D14" s="8"/>
      <c r="E14" s="8"/>
      <c r="Q14" s="8"/>
    </row>
    <row r="15" spans="1:18" ht="14.25" customHeight="1">
      <c r="D15" s="8"/>
      <c r="E15" s="8"/>
      <c r="Q15" s="8"/>
    </row>
    <row r="16" spans="1:18" ht="14.25" customHeight="1">
      <c r="D16" s="8"/>
      <c r="E16" s="8"/>
      <c r="Q16" s="8"/>
    </row>
    <row r="17" spans="4:17" ht="14.25" customHeight="1">
      <c r="D17" s="8"/>
      <c r="E17" s="8"/>
      <c r="Q17" s="8"/>
    </row>
    <row r="18" spans="4:17" ht="14.25" customHeight="1">
      <c r="D18" s="8"/>
      <c r="E18" s="8"/>
      <c r="Q18" s="8"/>
    </row>
    <row r="19" spans="4:17" ht="14.25" customHeight="1">
      <c r="D19" s="8"/>
      <c r="E19" s="8"/>
      <c r="Q19" s="8"/>
    </row>
    <row r="20" spans="4:17" ht="14.25" customHeight="1">
      <c r="D20" s="8"/>
      <c r="E20" s="8"/>
      <c r="Q20" s="8"/>
    </row>
    <row r="21" spans="4:17" ht="14.25" customHeight="1">
      <c r="D21" s="8"/>
      <c r="E21" s="8"/>
      <c r="Q21" s="8"/>
    </row>
    <row r="22" spans="4:17" ht="14.25" customHeight="1">
      <c r="D22" s="8"/>
      <c r="E22" s="8"/>
      <c r="Q22" s="8"/>
    </row>
    <row r="23" spans="4:17" ht="14.25" customHeight="1">
      <c r="D23" s="8"/>
      <c r="E23" s="8"/>
      <c r="Q23" s="8"/>
    </row>
    <row r="24" spans="4:17" ht="14.25" customHeight="1">
      <c r="D24" s="8"/>
      <c r="E24" s="8"/>
      <c r="Q24" s="8"/>
    </row>
    <row r="25" spans="4:17" ht="14.25" customHeight="1">
      <c r="D25" s="8"/>
      <c r="E25" s="8"/>
      <c r="Q25" s="8"/>
    </row>
    <row r="26" spans="4:17" ht="14.25" customHeight="1">
      <c r="D26" s="8"/>
      <c r="E26" s="8"/>
      <c r="Q26" s="8"/>
    </row>
    <row r="27" spans="4:17" ht="14.25" customHeight="1">
      <c r="D27" s="8"/>
      <c r="E27" s="8"/>
      <c r="Q27" s="8"/>
    </row>
    <row r="28" spans="4:17" ht="14.25" customHeight="1">
      <c r="D28" s="8"/>
      <c r="E28" s="8"/>
      <c r="Q28" s="8"/>
    </row>
    <row r="29" spans="4:17" ht="14.25" customHeight="1">
      <c r="D29" s="8"/>
      <c r="E29" s="8"/>
      <c r="Q29" s="8"/>
    </row>
    <row r="30" spans="4:17" ht="14.25" customHeight="1">
      <c r="D30" s="8"/>
      <c r="E30" s="8"/>
      <c r="Q30" s="8"/>
    </row>
    <row r="31" spans="4:17" ht="14.25" customHeight="1">
      <c r="D31" s="8"/>
      <c r="E31" s="8"/>
      <c r="Q31" s="8"/>
    </row>
    <row r="32" spans="4:17" ht="14.25" customHeight="1">
      <c r="D32" s="8"/>
      <c r="E32" s="8"/>
      <c r="Q32" s="8"/>
    </row>
    <row r="33" spans="4:17" ht="14.25" customHeight="1">
      <c r="D33" s="8"/>
      <c r="E33" s="8"/>
      <c r="Q33" s="8"/>
    </row>
    <row r="34" spans="4:17" ht="14.25" customHeight="1">
      <c r="D34" s="8"/>
      <c r="E34" s="8"/>
      <c r="Q34" s="8"/>
    </row>
    <row r="35" spans="4:17" ht="14.25" customHeight="1">
      <c r="D35" s="8"/>
      <c r="E35" s="8"/>
      <c r="Q35" s="8"/>
    </row>
    <row r="36" spans="4:17" ht="14.25" customHeight="1">
      <c r="D36" s="8"/>
      <c r="E36" s="8"/>
      <c r="Q36" s="8"/>
    </row>
    <row r="37" spans="4:17" ht="14.25" customHeight="1">
      <c r="D37" s="8"/>
      <c r="E37" s="8"/>
      <c r="Q37" s="8"/>
    </row>
    <row r="38" spans="4:17" ht="14.25" customHeight="1">
      <c r="D38" s="8"/>
      <c r="E38" s="8"/>
      <c r="Q38" s="8"/>
    </row>
    <row r="39" spans="4:17" ht="14.25" customHeight="1">
      <c r="D39" s="8"/>
      <c r="E39" s="8"/>
      <c r="Q39" s="8"/>
    </row>
    <row r="40" spans="4:17" ht="14.25" customHeight="1">
      <c r="D40" s="8"/>
      <c r="E40" s="8"/>
      <c r="Q40" s="8"/>
    </row>
    <row r="41" spans="4:17" ht="14.25" customHeight="1">
      <c r="D41" s="8"/>
      <c r="E41" s="8"/>
      <c r="Q41" s="8"/>
    </row>
    <row r="42" spans="4:17" ht="14.25" customHeight="1">
      <c r="D42" s="8"/>
      <c r="E42" s="8"/>
      <c r="Q42" s="8"/>
    </row>
    <row r="43" spans="4:17" ht="14.25" customHeight="1">
      <c r="D43" s="8"/>
      <c r="E43" s="8"/>
      <c r="Q43" s="8"/>
    </row>
    <row r="44" spans="4:17" ht="14.25" customHeight="1">
      <c r="D44" s="8"/>
      <c r="E44" s="8"/>
      <c r="Q44" s="8"/>
    </row>
    <row r="45" spans="4:17" ht="14.25" customHeight="1">
      <c r="D45" s="8"/>
      <c r="E45" s="8"/>
      <c r="Q45" s="8"/>
    </row>
    <row r="46" spans="4:17" ht="14.25" customHeight="1">
      <c r="D46" s="8"/>
      <c r="E46" s="8"/>
      <c r="Q46" s="8"/>
    </row>
    <row r="47" spans="4:17" ht="14.25" customHeight="1">
      <c r="D47" s="8"/>
      <c r="E47" s="8"/>
      <c r="Q47" s="8"/>
    </row>
    <row r="48" spans="4:17" ht="14.25" customHeight="1">
      <c r="D48" s="8"/>
      <c r="E48" s="8"/>
      <c r="Q48" s="8"/>
    </row>
    <row r="49" spans="4:17" ht="14.25" customHeight="1">
      <c r="D49" s="8"/>
      <c r="E49" s="8"/>
      <c r="Q49" s="8"/>
    </row>
    <row r="50" spans="4:17" ht="14.25" customHeight="1">
      <c r="D50" s="8"/>
      <c r="E50" s="8"/>
      <c r="Q50" s="8"/>
    </row>
    <row r="51" spans="4:17" ht="14.25" customHeight="1">
      <c r="D51" s="8"/>
      <c r="E51" s="8"/>
      <c r="Q51" s="8"/>
    </row>
    <row r="52" spans="4:17" ht="14.25" customHeight="1">
      <c r="D52" s="8"/>
      <c r="E52" s="8"/>
      <c r="Q52" s="8"/>
    </row>
    <row r="53" spans="4:17" ht="14.25" customHeight="1">
      <c r="D53" s="8"/>
      <c r="E53" s="8"/>
      <c r="Q53" s="8"/>
    </row>
    <row r="54" spans="4:17" ht="14.25" customHeight="1">
      <c r="D54" s="8"/>
      <c r="E54" s="8"/>
      <c r="Q54" s="8"/>
    </row>
    <row r="55" spans="4:17" ht="14.25" customHeight="1">
      <c r="D55" s="8"/>
      <c r="E55" s="8"/>
      <c r="Q55" s="8"/>
    </row>
    <row r="56" spans="4:17" ht="14.25" customHeight="1">
      <c r="D56" s="8"/>
      <c r="E56" s="8"/>
      <c r="Q56" s="8"/>
    </row>
    <row r="57" spans="4:17" ht="14.25" customHeight="1">
      <c r="D57" s="8"/>
      <c r="E57" s="8"/>
      <c r="Q57" s="8"/>
    </row>
    <row r="58" spans="4:17" ht="14.25" customHeight="1">
      <c r="D58" s="8"/>
      <c r="E58" s="8"/>
      <c r="Q58" s="8"/>
    </row>
    <row r="59" spans="4:17" ht="14.25" customHeight="1">
      <c r="D59" s="8"/>
      <c r="E59" s="8"/>
      <c r="Q59" s="8"/>
    </row>
    <row r="60" spans="4:17" ht="14.25" customHeight="1">
      <c r="D60" s="8"/>
      <c r="E60" s="8"/>
      <c r="Q60" s="8"/>
    </row>
    <row r="61" spans="4:17" ht="14.25" customHeight="1">
      <c r="D61" s="8"/>
      <c r="E61" s="8"/>
      <c r="Q61" s="8"/>
    </row>
    <row r="62" spans="4:17" ht="14.25" customHeight="1">
      <c r="D62" s="8"/>
      <c r="E62" s="8"/>
      <c r="Q62" s="8"/>
    </row>
    <row r="63" spans="4:17" ht="14.25" customHeight="1">
      <c r="D63" s="8"/>
      <c r="E63" s="8"/>
      <c r="Q63" s="8"/>
    </row>
    <row r="64" spans="4:17" ht="14.25" customHeight="1">
      <c r="D64" s="8"/>
      <c r="E64" s="8"/>
      <c r="Q64" s="8"/>
    </row>
    <row r="65" spans="4:17" ht="14.25" customHeight="1">
      <c r="D65" s="8"/>
      <c r="E65" s="8"/>
      <c r="Q65" s="8"/>
    </row>
    <row r="66" spans="4:17" ht="14.25" customHeight="1">
      <c r="D66" s="8"/>
      <c r="E66" s="8"/>
      <c r="Q66" s="8"/>
    </row>
    <row r="67" spans="4:17" ht="14.25" customHeight="1">
      <c r="D67" s="8"/>
      <c r="E67" s="8"/>
      <c r="Q67" s="8"/>
    </row>
    <row r="68" spans="4:17" ht="14.25" customHeight="1">
      <c r="D68" s="8"/>
      <c r="E68" s="8"/>
      <c r="Q68" s="8"/>
    </row>
    <row r="69" spans="4:17" ht="14.25" customHeight="1">
      <c r="D69" s="8"/>
      <c r="E69" s="8"/>
      <c r="Q69" s="8"/>
    </row>
    <row r="70" spans="4:17" ht="14.25" customHeight="1">
      <c r="D70" s="8"/>
      <c r="E70" s="8"/>
      <c r="Q70" s="8"/>
    </row>
    <row r="71" spans="4:17" ht="14.25" customHeight="1">
      <c r="D71" s="8"/>
      <c r="E71" s="8"/>
      <c r="Q71" s="8"/>
    </row>
    <row r="72" spans="4:17" ht="14.25" customHeight="1">
      <c r="D72" s="8"/>
      <c r="E72" s="8"/>
      <c r="Q72" s="8"/>
    </row>
    <row r="73" spans="4:17" ht="14.25" customHeight="1">
      <c r="D73" s="8"/>
      <c r="E73" s="8"/>
      <c r="Q73" s="8"/>
    </row>
    <row r="74" spans="4:17" ht="14.25" customHeight="1">
      <c r="D74" s="8"/>
      <c r="E74" s="8"/>
      <c r="Q74" s="8"/>
    </row>
    <row r="75" spans="4:17" ht="14.25" customHeight="1">
      <c r="D75" s="8"/>
      <c r="E75" s="8"/>
      <c r="Q75" s="8"/>
    </row>
    <row r="76" spans="4:17" ht="14.25" customHeight="1">
      <c r="D76" s="8"/>
      <c r="E76" s="8"/>
      <c r="Q76" s="8"/>
    </row>
    <row r="77" spans="4:17" ht="14.25" customHeight="1">
      <c r="D77" s="8"/>
      <c r="E77" s="8"/>
      <c r="Q77" s="8"/>
    </row>
    <row r="78" spans="4:17" ht="14.25" customHeight="1">
      <c r="D78" s="8"/>
      <c r="E78" s="8"/>
      <c r="Q78" s="8"/>
    </row>
    <row r="79" spans="4:17" ht="14.25" customHeight="1">
      <c r="D79" s="8"/>
      <c r="E79" s="8"/>
      <c r="Q79" s="8"/>
    </row>
    <row r="80" spans="4:17" ht="14.25" customHeight="1">
      <c r="D80" s="8"/>
      <c r="E80" s="8"/>
      <c r="Q80" s="8"/>
    </row>
    <row r="81" spans="4:17" ht="14.25" customHeight="1">
      <c r="D81" s="8"/>
      <c r="E81" s="8"/>
      <c r="Q81" s="8"/>
    </row>
    <row r="82" spans="4:17" ht="14.25" customHeight="1">
      <c r="D82" s="8"/>
      <c r="E82" s="8"/>
      <c r="Q82" s="8"/>
    </row>
    <row r="83" spans="4:17" ht="14.25" customHeight="1">
      <c r="D83" s="8"/>
      <c r="E83" s="8"/>
      <c r="Q83" s="8"/>
    </row>
    <row r="84" spans="4:17" ht="14.25" customHeight="1">
      <c r="D84" s="8"/>
      <c r="E84" s="8"/>
      <c r="Q84" s="8"/>
    </row>
    <row r="85" spans="4:17" ht="14.25" customHeight="1">
      <c r="D85" s="8"/>
      <c r="E85" s="8"/>
      <c r="Q85" s="8"/>
    </row>
    <row r="86" spans="4:17" ht="14.25" customHeight="1">
      <c r="D86" s="8"/>
      <c r="E86" s="8"/>
      <c r="Q86" s="8"/>
    </row>
    <row r="87" spans="4:17" ht="14.25" customHeight="1">
      <c r="D87" s="8"/>
      <c r="E87" s="8"/>
      <c r="Q87" s="8"/>
    </row>
    <row r="88" spans="4:17" ht="14.25" customHeight="1">
      <c r="D88" s="8"/>
      <c r="E88" s="8"/>
      <c r="Q88" s="8"/>
    </row>
    <row r="89" spans="4:17" ht="14.25" customHeight="1">
      <c r="D89" s="8"/>
      <c r="E89" s="8"/>
      <c r="Q89" s="8"/>
    </row>
    <row r="90" spans="4:17" ht="14.25" customHeight="1">
      <c r="D90" s="8"/>
      <c r="E90" s="8"/>
      <c r="Q90" s="8"/>
    </row>
    <row r="91" spans="4:17" ht="14.25" customHeight="1">
      <c r="D91" s="8"/>
      <c r="E91" s="8"/>
      <c r="Q91" s="8"/>
    </row>
    <row r="92" spans="4:17" ht="14.25" customHeight="1">
      <c r="D92" s="8"/>
      <c r="E92" s="8"/>
      <c r="Q92" s="8"/>
    </row>
    <row r="93" spans="4:17" ht="14.25" customHeight="1">
      <c r="D93" s="8"/>
      <c r="E93" s="8"/>
      <c r="Q93" s="8"/>
    </row>
    <row r="94" spans="4:17" ht="14.25" customHeight="1">
      <c r="D94" s="8"/>
      <c r="E94" s="8"/>
      <c r="Q94" s="8"/>
    </row>
    <row r="95" spans="4:17" ht="14.25" customHeight="1">
      <c r="D95" s="8"/>
      <c r="E95" s="8"/>
      <c r="Q95" s="8"/>
    </row>
    <row r="96" spans="4:17" ht="14.25" customHeight="1">
      <c r="D96" s="8"/>
      <c r="E96" s="8"/>
      <c r="Q96" s="8"/>
    </row>
    <row r="97" spans="4:17" ht="14.25" customHeight="1">
      <c r="D97" s="8"/>
      <c r="E97" s="8"/>
      <c r="Q97" s="8"/>
    </row>
    <row r="98" spans="4:17" ht="14.25" customHeight="1">
      <c r="D98" s="8"/>
      <c r="E98" s="8"/>
      <c r="Q98" s="8"/>
    </row>
    <row r="99" spans="4:17" ht="14.25" customHeight="1">
      <c r="D99" s="8"/>
      <c r="E99" s="8"/>
      <c r="Q99" s="8"/>
    </row>
    <row r="100" spans="4:17" ht="14.25" customHeight="1">
      <c r="D100" s="8"/>
      <c r="E100" s="8"/>
      <c r="Q100" s="8"/>
    </row>
    <row r="101" spans="4:17" ht="14.25" customHeight="1">
      <c r="D101" s="8"/>
      <c r="E101" s="8"/>
      <c r="Q101" s="8"/>
    </row>
    <row r="102" spans="4:17" ht="14.25" customHeight="1">
      <c r="D102" s="8"/>
      <c r="E102" s="8"/>
      <c r="Q102" s="8"/>
    </row>
    <row r="103" spans="4:17" ht="14.25" customHeight="1">
      <c r="D103" s="8"/>
      <c r="E103" s="8"/>
      <c r="Q103" s="8"/>
    </row>
    <row r="104" spans="4:17" ht="14.25" customHeight="1">
      <c r="D104" s="8"/>
      <c r="E104" s="8"/>
      <c r="Q104" s="8"/>
    </row>
    <row r="105" spans="4:17" ht="14.25" customHeight="1">
      <c r="D105" s="8"/>
      <c r="E105" s="8"/>
      <c r="Q105" s="8"/>
    </row>
    <row r="106" spans="4:17" ht="14.25" customHeight="1">
      <c r="D106" s="8"/>
      <c r="E106" s="8"/>
      <c r="Q106" s="8"/>
    </row>
    <row r="107" spans="4:17" ht="14.25" customHeight="1">
      <c r="D107" s="8"/>
      <c r="E107" s="8"/>
      <c r="Q107" s="8"/>
    </row>
    <row r="108" spans="4:17" ht="14.25" customHeight="1">
      <c r="D108" s="8"/>
      <c r="E108" s="8"/>
      <c r="Q108" s="8"/>
    </row>
    <row r="109" spans="4:17" ht="14.25" customHeight="1">
      <c r="D109" s="8"/>
      <c r="E109" s="8"/>
      <c r="Q109" s="8"/>
    </row>
    <row r="110" spans="4:17" ht="14.25" customHeight="1">
      <c r="D110" s="8"/>
      <c r="E110" s="8"/>
      <c r="Q110" s="8"/>
    </row>
    <row r="111" spans="4:17" ht="14.25" customHeight="1">
      <c r="D111" s="8"/>
      <c r="E111" s="8"/>
      <c r="Q111" s="8"/>
    </row>
    <row r="112" spans="4:17" ht="14.25" customHeight="1">
      <c r="D112" s="8"/>
      <c r="E112" s="8"/>
      <c r="Q112" s="8"/>
    </row>
    <row r="113" spans="4:17" ht="14.25" customHeight="1">
      <c r="D113" s="8"/>
      <c r="E113" s="8"/>
      <c r="Q113" s="8"/>
    </row>
    <row r="114" spans="4:17" ht="14.25" customHeight="1">
      <c r="D114" s="8"/>
      <c r="E114" s="8"/>
      <c r="Q114" s="8"/>
    </row>
    <row r="115" spans="4:17" ht="14.25" customHeight="1">
      <c r="D115" s="8"/>
      <c r="E115" s="8"/>
      <c r="Q115" s="8"/>
    </row>
    <row r="116" spans="4:17" ht="14.25" customHeight="1">
      <c r="D116" s="8"/>
      <c r="E116" s="8"/>
      <c r="Q116" s="8"/>
    </row>
    <row r="117" spans="4:17" ht="14.25" customHeight="1">
      <c r="D117" s="8"/>
      <c r="E117" s="8"/>
      <c r="Q117" s="8"/>
    </row>
    <row r="118" spans="4:17" ht="14.25" customHeight="1">
      <c r="D118" s="8"/>
      <c r="E118" s="8"/>
      <c r="Q118" s="8"/>
    </row>
    <row r="119" spans="4:17" ht="14.25" customHeight="1">
      <c r="D119" s="8"/>
      <c r="E119" s="8"/>
      <c r="Q119" s="8"/>
    </row>
    <row r="120" spans="4:17" ht="14.25" customHeight="1">
      <c r="D120" s="8"/>
      <c r="E120" s="8"/>
      <c r="Q120" s="8"/>
    </row>
    <row r="121" spans="4:17" ht="14.25" customHeight="1">
      <c r="D121" s="8"/>
      <c r="E121" s="8"/>
      <c r="Q121" s="8"/>
    </row>
    <row r="122" spans="4:17" ht="14.25" customHeight="1">
      <c r="D122" s="8"/>
      <c r="E122" s="8"/>
      <c r="Q122" s="8"/>
    </row>
    <row r="123" spans="4:17" ht="14.25" customHeight="1">
      <c r="D123" s="8"/>
      <c r="E123" s="8"/>
      <c r="Q123" s="8"/>
    </row>
    <row r="124" spans="4:17" ht="14.25" customHeight="1">
      <c r="D124" s="8"/>
      <c r="E124" s="8"/>
      <c r="Q124" s="8"/>
    </row>
    <row r="125" spans="4:17" ht="14.25" customHeight="1">
      <c r="D125" s="8"/>
      <c r="E125" s="8"/>
      <c r="Q125" s="8"/>
    </row>
    <row r="126" spans="4:17" ht="14.25" customHeight="1">
      <c r="D126" s="8"/>
      <c r="E126" s="8"/>
      <c r="Q126" s="8"/>
    </row>
    <row r="127" spans="4:17" ht="14.25" customHeight="1">
      <c r="D127" s="8"/>
      <c r="E127" s="8"/>
      <c r="Q127" s="8"/>
    </row>
    <row r="128" spans="4:17" ht="14.25" customHeight="1">
      <c r="D128" s="8"/>
      <c r="E128" s="8"/>
      <c r="Q128" s="8"/>
    </row>
    <row r="129" spans="4:17" ht="14.25" customHeight="1">
      <c r="D129" s="8"/>
      <c r="E129" s="8"/>
      <c r="Q129" s="8"/>
    </row>
    <row r="130" spans="4:17" ht="14.25" customHeight="1">
      <c r="D130" s="8"/>
      <c r="E130" s="8"/>
      <c r="Q130" s="8"/>
    </row>
    <row r="131" spans="4:17" ht="14.25" customHeight="1">
      <c r="D131" s="8"/>
      <c r="E131" s="8"/>
      <c r="Q131" s="8"/>
    </row>
    <row r="132" spans="4:17" ht="14.25" customHeight="1">
      <c r="D132" s="8"/>
      <c r="E132" s="8"/>
      <c r="Q132" s="8"/>
    </row>
    <row r="133" spans="4:17" ht="14.25" customHeight="1">
      <c r="D133" s="8"/>
      <c r="E133" s="8"/>
      <c r="Q133" s="8"/>
    </row>
    <row r="134" spans="4:17" ht="14.25" customHeight="1">
      <c r="D134" s="8"/>
      <c r="E134" s="8"/>
      <c r="Q134" s="8"/>
    </row>
    <row r="135" spans="4:17" ht="14.25" customHeight="1">
      <c r="D135" s="8"/>
      <c r="E135" s="8"/>
      <c r="Q135" s="8"/>
    </row>
    <row r="136" spans="4:17" ht="14.25" customHeight="1">
      <c r="D136" s="8"/>
      <c r="E136" s="8"/>
      <c r="Q136" s="8"/>
    </row>
    <row r="137" spans="4:17" ht="14.25" customHeight="1">
      <c r="D137" s="8"/>
      <c r="E137" s="8"/>
      <c r="Q137" s="8"/>
    </row>
    <row r="138" spans="4:17" ht="14.25" customHeight="1">
      <c r="D138" s="8"/>
      <c r="E138" s="8"/>
      <c r="Q138" s="8"/>
    </row>
    <row r="139" spans="4:17" ht="14.25" customHeight="1">
      <c r="D139" s="8"/>
      <c r="E139" s="8"/>
      <c r="Q139" s="8"/>
    </row>
    <row r="140" spans="4:17" ht="14.25" customHeight="1">
      <c r="D140" s="8"/>
      <c r="E140" s="8"/>
      <c r="Q140" s="8"/>
    </row>
    <row r="141" spans="4:17" ht="14.25" customHeight="1">
      <c r="D141" s="8"/>
      <c r="E141" s="8"/>
      <c r="Q141" s="8"/>
    </row>
    <row r="142" spans="4:17" ht="14.25" customHeight="1">
      <c r="D142" s="8"/>
      <c r="E142" s="8"/>
      <c r="Q142" s="8"/>
    </row>
    <row r="143" spans="4:17" ht="14.25" customHeight="1">
      <c r="D143" s="8"/>
      <c r="E143" s="8"/>
      <c r="Q143" s="8"/>
    </row>
    <row r="144" spans="4:17" ht="14.25" customHeight="1">
      <c r="D144" s="8"/>
      <c r="E144" s="8"/>
      <c r="Q144" s="8"/>
    </row>
    <row r="145" spans="4:17" ht="14.25" customHeight="1">
      <c r="D145" s="8"/>
      <c r="E145" s="8"/>
      <c r="Q145" s="8"/>
    </row>
    <row r="146" spans="4:17" ht="14.25" customHeight="1">
      <c r="D146" s="8"/>
      <c r="E146" s="8"/>
      <c r="Q146" s="8"/>
    </row>
    <row r="147" spans="4:17" ht="14.25" customHeight="1">
      <c r="D147" s="8"/>
      <c r="E147" s="8"/>
      <c r="Q147" s="8"/>
    </row>
    <row r="148" spans="4:17" ht="14.25" customHeight="1">
      <c r="D148" s="8"/>
      <c r="E148" s="8"/>
      <c r="Q148" s="8"/>
    </row>
    <row r="149" spans="4:17" ht="14.25" customHeight="1">
      <c r="D149" s="8"/>
      <c r="E149" s="8"/>
      <c r="Q149" s="8"/>
    </row>
    <row r="150" spans="4:17" ht="14.25" customHeight="1">
      <c r="D150" s="8"/>
      <c r="E150" s="8"/>
      <c r="Q150" s="8"/>
    </row>
    <row r="151" spans="4:17" ht="14.25" customHeight="1">
      <c r="D151" s="8"/>
      <c r="E151" s="8"/>
      <c r="Q151" s="8"/>
    </row>
    <row r="152" spans="4:17" ht="14.25" customHeight="1">
      <c r="D152" s="8"/>
      <c r="E152" s="8"/>
      <c r="Q152" s="8"/>
    </row>
    <row r="153" spans="4:17" ht="14.25" customHeight="1">
      <c r="D153" s="8"/>
      <c r="E153" s="8"/>
      <c r="Q153" s="8"/>
    </row>
    <row r="154" spans="4:17" ht="14.25" customHeight="1">
      <c r="D154" s="8"/>
      <c r="E154" s="8"/>
      <c r="Q154" s="8"/>
    </row>
    <row r="155" spans="4:17" ht="14.25" customHeight="1">
      <c r="D155" s="8"/>
      <c r="E155" s="8"/>
      <c r="Q155" s="8"/>
    </row>
    <row r="156" spans="4:17" ht="14.25" customHeight="1">
      <c r="D156" s="8"/>
      <c r="E156" s="8"/>
      <c r="Q156" s="8"/>
    </row>
    <row r="157" spans="4:17" ht="14.25" customHeight="1">
      <c r="D157" s="8"/>
      <c r="E157" s="8"/>
      <c r="Q157" s="8"/>
    </row>
    <row r="158" spans="4:17" ht="14.25" customHeight="1">
      <c r="D158" s="8"/>
      <c r="E158" s="8"/>
      <c r="Q158" s="8"/>
    </row>
    <row r="159" spans="4:17" ht="14.25" customHeight="1">
      <c r="D159" s="8"/>
      <c r="E159" s="8"/>
      <c r="Q159" s="8"/>
    </row>
    <row r="160" spans="4:17" ht="14.25" customHeight="1">
      <c r="D160" s="8"/>
      <c r="E160" s="8"/>
      <c r="Q160" s="8"/>
    </row>
    <row r="161" spans="4:17" ht="14.25" customHeight="1">
      <c r="D161" s="8"/>
      <c r="E161" s="8"/>
      <c r="Q161" s="8"/>
    </row>
    <row r="162" spans="4:17" ht="14.25" customHeight="1">
      <c r="D162" s="8"/>
      <c r="E162" s="8"/>
      <c r="Q162" s="8"/>
    </row>
    <row r="163" spans="4:17" ht="14.25" customHeight="1">
      <c r="D163" s="8"/>
      <c r="E163" s="8"/>
      <c r="Q163" s="8"/>
    </row>
    <row r="164" spans="4:17" ht="14.25" customHeight="1">
      <c r="D164" s="8"/>
      <c r="E164" s="8"/>
      <c r="Q164" s="8"/>
    </row>
    <row r="165" spans="4:17" ht="14.25" customHeight="1">
      <c r="D165" s="8"/>
      <c r="E165" s="8"/>
      <c r="Q165" s="8"/>
    </row>
    <row r="166" spans="4:17" ht="14.25" customHeight="1">
      <c r="D166" s="8"/>
      <c r="E166" s="8"/>
      <c r="Q166" s="8"/>
    </row>
    <row r="167" spans="4:17" ht="14.25" customHeight="1">
      <c r="D167" s="8"/>
      <c r="E167" s="8"/>
      <c r="Q167" s="8"/>
    </row>
    <row r="168" spans="4:17" ht="14.25" customHeight="1">
      <c r="D168" s="8"/>
      <c r="E168" s="8"/>
      <c r="Q168" s="8"/>
    </row>
    <row r="169" spans="4:17" ht="14.25" customHeight="1">
      <c r="D169" s="8"/>
      <c r="E169" s="8"/>
      <c r="Q169" s="8"/>
    </row>
    <row r="170" spans="4:17" ht="14.25" customHeight="1">
      <c r="D170" s="8"/>
      <c r="E170" s="8"/>
      <c r="Q170" s="8"/>
    </row>
    <row r="171" spans="4:17" ht="14.25" customHeight="1">
      <c r="D171" s="8"/>
      <c r="E171" s="8"/>
      <c r="Q171" s="8"/>
    </row>
    <row r="172" spans="4:17" ht="14.25" customHeight="1">
      <c r="D172" s="8"/>
      <c r="E172" s="8"/>
      <c r="Q172" s="8"/>
    </row>
    <row r="173" spans="4:17" ht="14.25" customHeight="1">
      <c r="D173" s="8"/>
      <c r="E173" s="8"/>
      <c r="Q173" s="8"/>
    </row>
    <row r="174" spans="4:17" ht="14.25" customHeight="1">
      <c r="D174" s="8"/>
      <c r="E174" s="8"/>
      <c r="Q174" s="8"/>
    </row>
    <row r="175" spans="4:17" ht="14.25" customHeight="1">
      <c r="D175" s="8"/>
      <c r="E175" s="8"/>
      <c r="Q175" s="8"/>
    </row>
    <row r="176" spans="4:17" ht="14.25" customHeight="1">
      <c r="D176" s="8"/>
      <c r="E176" s="8"/>
      <c r="Q176" s="8"/>
    </row>
    <row r="177" spans="4:17" ht="14.25" customHeight="1">
      <c r="D177" s="8"/>
      <c r="E177" s="8"/>
      <c r="Q177" s="8"/>
    </row>
    <row r="178" spans="4:17" ht="14.25" customHeight="1">
      <c r="D178" s="8"/>
      <c r="E178" s="8"/>
      <c r="Q178" s="8"/>
    </row>
    <row r="179" spans="4:17" ht="14.25" customHeight="1">
      <c r="D179" s="8"/>
      <c r="E179" s="8"/>
      <c r="Q179" s="8"/>
    </row>
    <row r="180" spans="4:17" ht="14.25" customHeight="1">
      <c r="D180" s="8"/>
      <c r="E180" s="8"/>
      <c r="Q180" s="8"/>
    </row>
    <row r="181" spans="4:17" ht="14.25" customHeight="1">
      <c r="D181" s="8"/>
      <c r="E181" s="8"/>
      <c r="Q181" s="8"/>
    </row>
    <row r="182" spans="4:17" ht="14.25" customHeight="1">
      <c r="D182" s="8"/>
      <c r="E182" s="8"/>
      <c r="Q182" s="8"/>
    </row>
    <row r="183" spans="4:17" ht="14.25" customHeight="1">
      <c r="D183" s="8"/>
      <c r="E183" s="8"/>
      <c r="Q183" s="8"/>
    </row>
    <row r="184" spans="4:17" ht="14.25" customHeight="1">
      <c r="D184" s="8"/>
      <c r="E184" s="8"/>
      <c r="Q184" s="8"/>
    </row>
    <row r="185" spans="4:17" ht="14.25" customHeight="1">
      <c r="D185" s="8"/>
      <c r="E185" s="8"/>
      <c r="Q185" s="8"/>
    </row>
    <row r="186" spans="4:17" ht="14.25" customHeight="1">
      <c r="D186" s="8"/>
      <c r="E186" s="8"/>
      <c r="Q186" s="8"/>
    </row>
    <row r="187" spans="4:17" ht="14.25" customHeight="1">
      <c r="D187" s="8"/>
      <c r="E187" s="8"/>
      <c r="Q187" s="8"/>
    </row>
    <row r="188" spans="4:17" ht="14.25" customHeight="1">
      <c r="D188" s="8"/>
      <c r="E188" s="8"/>
      <c r="Q188" s="8"/>
    </row>
    <row r="189" spans="4:17" ht="14.25" customHeight="1">
      <c r="D189" s="8"/>
      <c r="E189" s="8"/>
      <c r="Q189" s="8"/>
    </row>
    <row r="190" spans="4:17" ht="14.25" customHeight="1">
      <c r="D190" s="8"/>
      <c r="E190" s="8"/>
      <c r="Q190" s="8"/>
    </row>
    <row r="191" spans="4:17" ht="14.25" customHeight="1">
      <c r="D191" s="8"/>
      <c r="E191" s="8"/>
      <c r="Q191" s="8"/>
    </row>
    <row r="192" spans="4:17" ht="14.25" customHeight="1">
      <c r="D192" s="8"/>
      <c r="E192" s="8"/>
      <c r="Q192" s="8"/>
    </row>
    <row r="193" spans="4:17" ht="14.25" customHeight="1">
      <c r="D193" s="8"/>
      <c r="E193" s="8"/>
      <c r="Q193" s="8"/>
    </row>
    <row r="194" spans="4:17" ht="14.25" customHeight="1">
      <c r="D194" s="8"/>
      <c r="E194" s="8"/>
      <c r="Q194" s="8"/>
    </row>
    <row r="195" spans="4:17" ht="14.25" customHeight="1">
      <c r="D195" s="8"/>
      <c r="E195" s="8"/>
      <c r="Q195" s="8"/>
    </row>
    <row r="196" spans="4:17" ht="14.25" customHeight="1">
      <c r="D196" s="8"/>
      <c r="E196" s="8"/>
      <c r="Q196" s="8"/>
    </row>
    <row r="197" spans="4:17" ht="14.25" customHeight="1">
      <c r="D197" s="8"/>
      <c r="E197" s="8"/>
      <c r="Q197" s="8"/>
    </row>
    <row r="198" spans="4:17" ht="14.25" customHeight="1">
      <c r="D198" s="8"/>
      <c r="E198" s="8"/>
      <c r="Q198" s="8"/>
    </row>
    <row r="199" spans="4:17" ht="14.25" customHeight="1">
      <c r="D199" s="8"/>
      <c r="E199" s="8"/>
      <c r="Q199" s="8"/>
    </row>
    <row r="200" spans="4:17" ht="14.25" customHeight="1">
      <c r="D200" s="8"/>
      <c r="E200" s="8"/>
      <c r="Q200" s="8"/>
    </row>
    <row r="201" spans="4:17" ht="14.25" customHeight="1">
      <c r="D201" s="8"/>
      <c r="E201" s="8"/>
      <c r="Q201" s="8"/>
    </row>
    <row r="202" spans="4:17" ht="14.25" customHeight="1">
      <c r="D202" s="8"/>
      <c r="E202" s="8"/>
      <c r="Q202" s="8"/>
    </row>
    <row r="203" spans="4:17" ht="14.25" customHeight="1">
      <c r="D203" s="8"/>
      <c r="E203" s="8"/>
      <c r="Q203" s="8"/>
    </row>
    <row r="204" spans="4:17" ht="14.25" customHeight="1">
      <c r="D204" s="8"/>
      <c r="E204" s="8"/>
      <c r="Q204" s="8"/>
    </row>
    <row r="205" spans="4:17" ht="14.25" customHeight="1">
      <c r="D205" s="8"/>
      <c r="E205" s="8"/>
      <c r="Q205" s="8"/>
    </row>
    <row r="206" spans="4:17" ht="14.25" customHeight="1">
      <c r="D206" s="8"/>
      <c r="E206" s="8"/>
      <c r="Q206" s="8"/>
    </row>
    <row r="207" spans="4:17" ht="14.25" customHeight="1">
      <c r="D207" s="8"/>
      <c r="E207" s="8"/>
      <c r="Q207" s="8"/>
    </row>
    <row r="208" spans="4:17" ht="14.25" customHeight="1">
      <c r="D208" s="8"/>
      <c r="E208" s="8"/>
      <c r="Q208" s="8"/>
    </row>
    <row r="209" spans="4:17" ht="14.25" customHeight="1">
      <c r="D209" s="8"/>
      <c r="E209" s="8"/>
      <c r="Q209" s="8"/>
    </row>
    <row r="210" spans="4:17" ht="14.25" customHeight="1">
      <c r="D210" s="8"/>
      <c r="E210" s="8"/>
      <c r="Q210" s="8"/>
    </row>
    <row r="211" spans="4:17" ht="14.25" customHeight="1">
      <c r="D211" s="8"/>
      <c r="E211" s="8"/>
      <c r="Q211" s="8"/>
    </row>
    <row r="212" spans="4:17" ht="14.25" customHeight="1">
      <c r="D212" s="8"/>
      <c r="E212" s="8"/>
      <c r="Q212" s="8"/>
    </row>
    <row r="213" spans="4:17" ht="14.25" customHeight="1">
      <c r="D213" s="8"/>
      <c r="E213" s="8"/>
      <c r="Q213" s="8"/>
    </row>
    <row r="214" spans="4:17" ht="14.25" customHeight="1">
      <c r="D214" s="8"/>
      <c r="E214" s="8"/>
      <c r="Q214" s="8"/>
    </row>
    <row r="215" spans="4:17" ht="14.25" customHeight="1">
      <c r="D215" s="8"/>
      <c r="E215" s="8"/>
      <c r="Q215" s="8"/>
    </row>
    <row r="216" spans="4:17" ht="14.25" customHeight="1">
      <c r="D216" s="8"/>
      <c r="E216" s="8"/>
      <c r="Q216" s="8"/>
    </row>
    <row r="217" spans="4:17" ht="14.25" customHeight="1">
      <c r="D217" s="8"/>
      <c r="E217" s="8"/>
      <c r="Q217" s="8"/>
    </row>
    <row r="218" spans="4:17" ht="14.25" customHeight="1">
      <c r="D218" s="8"/>
      <c r="E218" s="8"/>
      <c r="Q218" s="8"/>
    </row>
    <row r="219" spans="4:17" ht="14.25" customHeight="1">
      <c r="D219" s="8"/>
      <c r="E219" s="8"/>
      <c r="Q219" s="8"/>
    </row>
    <row r="220" spans="4:17" ht="14.25" customHeight="1">
      <c r="D220" s="8"/>
      <c r="E220" s="8"/>
      <c r="Q220" s="8"/>
    </row>
    <row r="221" spans="4:17" ht="14.25" customHeight="1">
      <c r="D221" s="8"/>
      <c r="E221" s="8"/>
      <c r="Q221" s="8"/>
    </row>
    <row r="222" spans="4:17" ht="14.25" customHeight="1">
      <c r="D222" s="8"/>
      <c r="E222" s="8"/>
      <c r="Q222" s="8"/>
    </row>
    <row r="223" spans="4:17" ht="14.25" customHeight="1">
      <c r="D223" s="8"/>
      <c r="E223" s="8"/>
      <c r="Q223" s="8"/>
    </row>
    <row r="224" spans="4:17" ht="14.25" customHeight="1">
      <c r="D224" s="8"/>
      <c r="E224" s="8"/>
      <c r="Q224" s="8"/>
    </row>
    <row r="225" spans="4:17" ht="14.25" customHeight="1">
      <c r="D225" s="8"/>
      <c r="E225" s="8"/>
      <c r="Q225" s="8"/>
    </row>
    <row r="226" spans="4:17" ht="14.25" customHeight="1">
      <c r="D226" s="8"/>
      <c r="E226" s="8"/>
      <c r="Q226" s="8"/>
    </row>
    <row r="227" spans="4:17" ht="14.25" customHeight="1">
      <c r="D227" s="8"/>
      <c r="E227" s="8"/>
      <c r="Q227" s="8"/>
    </row>
    <row r="228" spans="4:17" ht="14.25" customHeight="1">
      <c r="D228" s="8"/>
      <c r="E228" s="8"/>
      <c r="Q228" s="8"/>
    </row>
    <row r="229" spans="4:17" ht="14.25" customHeight="1">
      <c r="D229" s="8"/>
      <c r="E229" s="8"/>
      <c r="Q229" s="8"/>
    </row>
    <row r="230" spans="4:17" ht="14.25" customHeight="1">
      <c r="D230" s="8"/>
      <c r="E230" s="8"/>
      <c r="Q230" s="8"/>
    </row>
    <row r="231" spans="4:17" ht="14.25" customHeight="1">
      <c r="D231" s="8"/>
      <c r="E231" s="8"/>
      <c r="Q231" s="8"/>
    </row>
    <row r="232" spans="4:17" ht="14.25" customHeight="1">
      <c r="D232" s="8"/>
      <c r="E232" s="8"/>
      <c r="Q232" s="8"/>
    </row>
    <row r="233" spans="4:17" ht="14.25" customHeight="1">
      <c r="D233" s="8"/>
      <c r="E233" s="8"/>
      <c r="Q233" s="8"/>
    </row>
    <row r="234" spans="4:17" ht="14.25" customHeight="1">
      <c r="D234" s="8"/>
      <c r="E234" s="8"/>
      <c r="Q234" s="8"/>
    </row>
    <row r="235" spans="4:17" ht="14.25" customHeight="1">
      <c r="D235" s="8"/>
      <c r="E235" s="8"/>
      <c r="Q235" s="8"/>
    </row>
    <row r="236" spans="4:17" ht="14.25" customHeight="1">
      <c r="D236" s="8"/>
      <c r="E236" s="8"/>
      <c r="Q236" s="8"/>
    </row>
    <row r="237" spans="4:17" ht="14.25" customHeight="1">
      <c r="D237" s="8"/>
      <c r="E237" s="8"/>
      <c r="Q237" s="8"/>
    </row>
    <row r="238" spans="4:17" ht="14.25" customHeight="1">
      <c r="D238" s="8"/>
      <c r="E238" s="8"/>
      <c r="Q238" s="8"/>
    </row>
    <row r="239" spans="4:17" ht="14.25" customHeight="1">
      <c r="D239" s="8"/>
      <c r="E239" s="8"/>
      <c r="Q239" s="8"/>
    </row>
    <row r="240" spans="4:17" ht="14.25" customHeight="1">
      <c r="D240" s="8"/>
      <c r="E240" s="8"/>
      <c r="Q240" s="8"/>
    </row>
    <row r="241" spans="4:17" ht="14.25" customHeight="1">
      <c r="D241" s="8"/>
      <c r="E241" s="8"/>
      <c r="Q241" s="8"/>
    </row>
    <row r="242" spans="4:17" ht="14.25" customHeight="1">
      <c r="D242" s="8"/>
      <c r="E242" s="8"/>
      <c r="Q242" s="8"/>
    </row>
    <row r="243" spans="4:17" ht="14.25" customHeight="1">
      <c r="D243" s="8"/>
      <c r="E243" s="8"/>
      <c r="Q243" s="8"/>
    </row>
    <row r="244" spans="4:17" ht="14.25" customHeight="1">
      <c r="D244" s="8"/>
      <c r="E244" s="8"/>
      <c r="Q244" s="8"/>
    </row>
    <row r="245" spans="4:17" ht="14.25" customHeight="1">
      <c r="D245" s="8"/>
      <c r="E245" s="8"/>
      <c r="Q245" s="8"/>
    </row>
    <row r="246" spans="4:17" ht="14.25" customHeight="1">
      <c r="D246" s="8"/>
      <c r="E246" s="8"/>
      <c r="Q246" s="8"/>
    </row>
    <row r="247" spans="4:17" ht="14.25" customHeight="1">
      <c r="D247" s="8"/>
      <c r="E247" s="8"/>
      <c r="Q247" s="8"/>
    </row>
    <row r="248" spans="4:17" ht="14.25" customHeight="1">
      <c r="D248" s="8"/>
      <c r="E248" s="8"/>
      <c r="Q248" s="8"/>
    </row>
    <row r="249" spans="4:17" ht="14.25" customHeight="1">
      <c r="D249" s="8"/>
      <c r="E249" s="8"/>
      <c r="Q249" s="8"/>
    </row>
    <row r="250" spans="4:17" ht="14.25" customHeight="1">
      <c r="D250" s="8"/>
      <c r="E250" s="8"/>
      <c r="Q250" s="8"/>
    </row>
    <row r="251" spans="4:17" ht="14.25" customHeight="1">
      <c r="D251" s="8"/>
      <c r="E251" s="8"/>
      <c r="Q251" s="8"/>
    </row>
    <row r="252" spans="4:17" ht="14.25" customHeight="1">
      <c r="D252" s="8"/>
      <c r="E252" s="8"/>
      <c r="Q252" s="8"/>
    </row>
    <row r="253" spans="4:17" ht="14.25" customHeight="1">
      <c r="D253" s="8"/>
      <c r="E253" s="8"/>
      <c r="Q253" s="8"/>
    </row>
    <row r="254" spans="4:17" ht="14.25" customHeight="1">
      <c r="D254" s="8"/>
      <c r="E254" s="8"/>
      <c r="Q254" s="8"/>
    </row>
    <row r="255" spans="4:17" ht="14.25" customHeight="1">
      <c r="D255" s="8"/>
      <c r="E255" s="8"/>
      <c r="Q255" s="8"/>
    </row>
    <row r="256" spans="4:17" ht="14.25" customHeight="1">
      <c r="D256" s="8"/>
      <c r="E256" s="8"/>
      <c r="Q256" s="8"/>
    </row>
    <row r="257" spans="4:17" ht="14.25" customHeight="1">
      <c r="D257" s="8"/>
      <c r="E257" s="8"/>
      <c r="Q257" s="8"/>
    </row>
    <row r="258" spans="4:17" ht="14.25" customHeight="1">
      <c r="D258" s="8"/>
      <c r="E258" s="8"/>
      <c r="Q258" s="8"/>
    </row>
    <row r="259" spans="4:17" ht="14.25" customHeight="1">
      <c r="D259" s="8"/>
      <c r="E259" s="8"/>
      <c r="Q259" s="8"/>
    </row>
    <row r="260" spans="4:17" ht="14.25" customHeight="1">
      <c r="D260" s="8"/>
      <c r="E260" s="8"/>
      <c r="Q260" s="8"/>
    </row>
    <row r="261" spans="4:17" ht="14.25" customHeight="1">
      <c r="D261" s="8"/>
      <c r="E261" s="8"/>
      <c r="Q261" s="8"/>
    </row>
    <row r="262" spans="4:17" ht="14.25" customHeight="1">
      <c r="D262" s="8"/>
      <c r="E262" s="8"/>
      <c r="Q262" s="8"/>
    </row>
    <row r="263" spans="4:17" ht="14.25" customHeight="1">
      <c r="D263" s="8"/>
      <c r="E263" s="8"/>
      <c r="Q263" s="8"/>
    </row>
    <row r="264" spans="4:17" ht="14.25" customHeight="1">
      <c r="D264" s="8"/>
      <c r="E264" s="8"/>
      <c r="Q264" s="8"/>
    </row>
    <row r="265" spans="4:17" ht="14.25" customHeight="1">
      <c r="D265" s="8"/>
      <c r="E265" s="8"/>
      <c r="Q265" s="8"/>
    </row>
    <row r="266" spans="4:17" ht="14.25" customHeight="1">
      <c r="D266" s="8"/>
      <c r="E266" s="8"/>
      <c r="Q266" s="8"/>
    </row>
    <row r="267" spans="4:17" ht="14.25" customHeight="1">
      <c r="D267" s="8"/>
      <c r="E267" s="8"/>
      <c r="Q267" s="8"/>
    </row>
    <row r="268" spans="4:17" ht="14.25" customHeight="1">
      <c r="D268" s="8"/>
      <c r="E268" s="8"/>
      <c r="Q268" s="8"/>
    </row>
    <row r="269" spans="4:17" ht="14.25" customHeight="1">
      <c r="D269" s="8"/>
      <c r="E269" s="8"/>
      <c r="Q269" s="8"/>
    </row>
    <row r="270" spans="4:17" ht="14.25" customHeight="1">
      <c r="D270" s="8"/>
      <c r="E270" s="8"/>
      <c r="Q270" s="8"/>
    </row>
    <row r="271" spans="4:17" ht="14.25" customHeight="1">
      <c r="D271" s="8"/>
      <c r="E271" s="8"/>
      <c r="Q271" s="8"/>
    </row>
    <row r="272" spans="4:17" ht="14.25" customHeight="1">
      <c r="D272" s="8"/>
      <c r="E272" s="8"/>
      <c r="Q272" s="8"/>
    </row>
    <row r="273" spans="4:17" ht="14.25" customHeight="1">
      <c r="D273" s="8"/>
      <c r="E273" s="8"/>
      <c r="Q273" s="8"/>
    </row>
    <row r="274" spans="4:17" ht="14.25" customHeight="1">
      <c r="D274" s="8"/>
      <c r="E274" s="8"/>
      <c r="Q274" s="8"/>
    </row>
    <row r="275" spans="4:17" ht="14.25" customHeight="1">
      <c r="D275" s="8"/>
      <c r="E275" s="8"/>
      <c r="Q275" s="8"/>
    </row>
    <row r="276" spans="4:17" ht="14.25" customHeight="1">
      <c r="D276" s="8"/>
      <c r="E276" s="8"/>
      <c r="Q276" s="8"/>
    </row>
    <row r="277" spans="4:17" ht="14.25" customHeight="1">
      <c r="D277" s="8"/>
      <c r="E277" s="8"/>
      <c r="Q277" s="8"/>
    </row>
    <row r="278" spans="4:17" ht="14.25" customHeight="1">
      <c r="D278" s="8"/>
      <c r="E278" s="8"/>
      <c r="Q278" s="8"/>
    </row>
    <row r="279" spans="4:17" ht="14.25" customHeight="1">
      <c r="D279" s="8"/>
      <c r="E279" s="8"/>
      <c r="Q279" s="8"/>
    </row>
    <row r="280" spans="4:17" ht="14.25" customHeight="1">
      <c r="D280" s="8"/>
      <c r="E280" s="8"/>
      <c r="Q280" s="8"/>
    </row>
    <row r="281" spans="4:17" ht="14.25" customHeight="1">
      <c r="D281" s="8"/>
      <c r="E281" s="8"/>
      <c r="Q281" s="8"/>
    </row>
    <row r="282" spans="4:17" ht="14.25" customHeight="1">
      <c r="D282" s="8"/>
      <c r="E282" s="8"/>
      <c r="Q282" s="8"/>
    </row>
    <row r="283" spans="4:17" ht="14.25" customHeight="1">
      <c r="D283" s="8"/>
      <c r="E283" s="8"/>
      <c r="Q283" s="8"/>
    </row>
    <row r="284" spans="4:17" ht="14.25" customHeight="1">
      <c r="D284" s="8"/>
      <c r="E284" s="8"/>
      <c r="Q284" s="8"/>
    </row>
    <row r="285" spans="4:17" ht="14.25" customHeight="1">
      <c r="D285" s="8"/>
      <c r="E285" s="8"/>
      <c r="Q285" s="8"/>
    </row>
    <row r="286" spans="4:17" ht="14.25" customHeight="1">
      <c r="D286" s="8"/>
      <c r="E286" s="8"/>
      <c r="Q286" s="8"/>
    </row>
    <row r="287" spans="4:17" ht="14.25" customHeight="1">
      <c r="D287" s="8"/>
      <c r="E287" s="8"/>
      <c r="Q287" s="8"/>
    </row>
    <row r="288" spans="4:17" ht="14.25" customHeight="1">
      <c r="D288" s="8"/>
      <c r="E288" s="8"/>
      <c r="Q288" s="8"/>
    </row>
    <row r="289" spans="4:17" ht="14.25" customHeight="1">
      <c r="D289" s="8"/>
      <c r="E289" s="8"/>
      <c r="Q289" s="8"/>
    </row>
    <row r="290" spans="4:17" ht="14.25" customHeight="1">
      <c r="D290" s="8"/>
      <c r="E290" s="8"/>
      <c r="Q290" s="8"/>
    </row>
    <row r="291" spans="4:17" ht="14.25" customHeight="1">
      <c r="D291" s="8"/>
      <c r="E291" s="8"/>
      <c r="Q291" s="8"/>
    </row>
    <row r="292" spans="4:17" ht="14.25" customHeight="1">
      <c r="D292" s="8"/>
      <c r="E292" s="8"/>
      <c r="Q292" s="8"/>
    </row>
    <row r="293" spans="4:17" ht="14.25" customHeight="1">
      <c r="D293" s="8"/>
      <c r="E293" s="8"/>
      <c r="Q293" s="8"/>
    </row>
    <row r="294" spans="4:17" ht="14.25" customHeight="1">
      <c r="D294" s="8"/>
      <c r="E294" s="8"/>
      <c r="Q294" s="8"/>
    </row>
    <row r="295" spans="4:17" ht="14.25" customHeight="1">
      <c r="D295" s="8"/>
      <c r="E295" s="8"/>
      <c r="Q295" s="8"/>
    </row>
    <row r="296" spans="4:17" ht="14.25" customHeight="1">
      <c r="D296" s="8"/>
      <c r="E296" s="8"/>
      <c r="Q296" s="8"/>
    </row>
    <row r="297" spans="4:17" ht="14.25" customHeight="1">
      <c r="D297" s="8"/>
      <c r="E297" s="8"/>
      <c r="Q297" s="8"/>
    </row>
    <row r="298" spans="4:17" ht="14.25" customHeight="1">
      <c r="D298" s="8"/>
      <c r="E298" s="8"/>
      <c r="Q298" s="8"/>
    </row>
    <row r="299" spans="4:17" ht="14.25" customHeight="1">
      <c r="D299" s="8"/>
      <c r="E299" s="8"/>
      <c r="Q299" s="8"/>
    </row>
    <row r="300" spans="4:17" ht="14.25" customHeight="1">
      <c r="D300" s="8"/>
      <c r="E300" s="8"/>
      <c r="Q300" s="8"/>
    </row>
    <row r="301" spans="4:17" ht="14.25" customHeight="1">
      <c r="D301" s="8"/>
      <c r="E301" s="8"/>
      <c r="Q301" s="8"/>
    </row>
    <row r="302" spans="4:17" ht="14.25" customHeight="1">
      <c r="D302" s="8"/>
      <c r="E302" s="8"/>
      <c r="Q302" s="8"/>
    </row>
    <row r="303" spans="4:17" ht="14.25" customHeight="1">
      <c r="D303" s="8"/>
      <c r="E303" s="8"/>
      <c r="Q303" s="8"/>
    </row>
    <row r="304" spans="4:17" ht="14.25" customHeight="1">
      <c r="D304" s="8"/>
      <c r="E304" s="8"/>
      <c r="Q304" s="8"/>
    </row>
    <row r="305" spans="4:17" ht="14.25" customHeight="1">
      <c r="D305" s="8"/>
      <c r="E305" s="8"/>
      <c r="Q305" s="8"/>
    </row>
    <row r="306" spans="4:17" ht="14.25" customHeight="1">
      <c r="D306" s="8"/>
      <c r="E306" s="8"/>
      <c r="Q306" s="8"/>
    </row>
    <row r="307" spans="4:17" ht="14.25" customHeight="1">
      <c r="D307" s="8"/>
      <c r="E307" s="8"/>
      <c r="Q307" s="8"/>
    </row>
    <row r="308" spans="4:17" ht="14.25" customHeight="1">
      <c r="D308" s="8"/>
      <c r="E308" s="8"/>
      <c r="Q308" s="8"/>
    </row>
    <row r="309" spans="4:17" ht="14.25" customHeight="1">
      <c r="D309" s="8"/>
      <c r="E309" s="8"/>
      <c r="Q309" s="8"/>
    </row>
    <row r="310" spans="4:17" ht="14.25" customHeight="1">
      <c r="D310" s="8"/>
      <c r="E310" s="8"/>
      <c r="Q310" s="8"/>
    </row>
    <row r="311" spans="4:17" ht="14.25" customHeight="1">
      <c r="D311" s="8"/>
      <c r="E311" s="8"/>
      <c r="Q311" s="8"/>
    </row>
    <row r="312" spans="4:17" ht="14.25" customHeight="1">
      <c r="D312" s="8"/>
      <c r="E312" s="8"/>
      <c r="Q312" s="8"/>
    </row>
    <row r="313" spans="4:17" ht="14.25" customHeight="1">
      <c r="D313" s="8"/>
      <c r="E313" s="8"/>
      <c r="Q313" s="8"/>
    </row>
    <row r="314" spans="4:17" ht="14.25" customHeight="1">
      <c r="D314" s="8"/>
      <c r="E314" s="8"/>
      <c r="Q314" s="8"/>
    </row>
    <row r="315" spans="4:17" ht="14.25" customHeight="1">
      <c r="D315" s="8"/>
      <c r="E315" s="8"/>
      <c r="Q315" s="8"/>
    </row>
    <row r="316" spans="4:17" ht="14.25" customHeight="1">
      <c r="D316" s="8"/>
      <c r="E316" s="8"/>
      <c r="Q316" s="8"/>
    </row>
    <row r="317" spans="4:17" ht="14.25" customHeight="1">
      <c r="D317" s="8"/>
      <c r="E317" s="8"/>
      <c r="Q317" s="8"/>
    </row>
    <row r="318" spans="4:17" ht="14.25" customHeight="1">
      <c r="D318" s="8"/>
      <c r="E318" s="8"/>
      <c r="Q318" s="8"/>
    </row>
    <row r="319" spans="4:17" ht="14.25" customHeight="1">
      <c r="D319" s="8"/>
      <c r="E319" s="8"/>
      <c r="Q319" s="8"/>
    </row>
    <row r="320" spans="4:17" ht="14.25" customHeight="1">
      <c r="D320" s="8"/>
      <c r="E320" s="8"/>
      <c r="Q320" s="8"/>
    </row>
    <row r="321" spans="4:17" ht="14.25" customHeight="1">
      <c r="D321" s="8"/>
      <c r="E321" s="8"/>
      <c r="Q321" s="8"/>
    </row>
    <row r="322" spans="4:17" ht="14.25" customHeight="1">
      <c r="D322" s="8"/>
      <c r="E322" s="8"/>
      <c r="Q322" s="8"/>
    </row>
    <row r="323" spans="4:17" ht="14.25" customHeight="1">
      <c r="D323" s="8"/>
      <c r="E323" s="8"/>
      <c r="Q323" s="8"/>
    </row>
    <row r="324" spans="4:17" ht="14.25" customHeight="1">
      <c r="D324" s="8"/>
      <c r="E324" s="8"/>
      <c r="Q324" s="8"/>
    </row>
    <row r="325" spans="4:17" ht="14.25" customHeight="1">
      <c r="D325" s="8"/>
      <c r="E325" s="8"/>
      <c r="Q325" s="8"/>
    </row>
    <row r="326" spans="4:17" ht="14.25" customHeight="1">
      <c r="D326" s="8"/>
      <c r="E326" s="8"/>
      <c r="Q326" s="8"/>
    </row>
    <row r="327" spans="4:17" ht="14.25" customHeight="1">
      <c r="D327" s="8"/>
      <c r="E327" s="8"/>
      <c r="Q327" s="8"/>
    </row>
    <row r="328" spans="4:17" ht="14.25" customHeight="1">
      <c r="D328" s="8"/>
      <c r="E328" s="8"/>
      <c r="Q328" s="8"/>
    </row>
    <row r="329" spans="4:17" ht="14.25" customHeight="1">
      <c r="D329" s="8"/>
      <c r="E329" s="8"/>
      <c r="Q329" s="8"/>
    </row>
    <row r="330" spans="4:17" ht="14.25" customHeight="1">
      <c r="D330" s="8"/>
      <c r="E330" s="8"/>
      <c r="Q330" s="8"/>
    </row>
    <row r="331" spans="4:17" ht="14.25" customHeight="1">
      <c r="D331" s="8"/>
      <c r="E331" s="8"/>
      <c r="Q331" s="8"/>
    </row>
    <row r="332" spans="4:17" ht="14.25" customHeight="1">
      <c r="D332" s="8"/>
      <c r="E332" s="8"/>
      <c r="Q332" s="8"/>
    </row>
    <row r="333" spans="4:17" ht="14.25" customHeight="1">
      <c r="D333" s="8"/>
      <c r="E333" s="8"/>
      <c r="Q333" s="8"/>
    </row>
    <row r="334" spans="4:17" ht="14.25" customHeight="1">
      <c r="D334" s="8"/>
      <c r="E334" s="8"/>
      <c r="Q334" s="8"/>
    </row>
    <row r="335" spans="4:17" ht="14.25" customHeight="1">
      <c r="D335" s="8"/>
      <c r="E335" s="8"/>
      <c r="Q335" s="8"/>
    </row>
    <row r="336" spans="4:17" ht="14.25" customHeight="1">
      <c r="D336" s="8"/>
      <c r="E336" s="8"/>
      <c r="Q336" s="8"/>
    </row>
    <row r="337" spans="4:17" ht="14.25" customHeight="1">
      <c r="D337" s="8"/>
      <c r="E337" s="8"/>
      <c r="Q337" s="8"/>
    </row>
    <row r="338" spans="4:17" ht="14.25" customHeight="1">
      <c r="D338" s="8"/>
      <c r="E338" s="8"/>
      <c r="Q338" s="8"/>
    </row>
    <row r="339" spans="4:17" ht="14.25" customHeight="1">
      <c r="D339" s="8"/>
      <c r="E339" s="8"/>
      <c r="Q339" s="8"/>
    </row>
    <row r="340" spans="4:17" ht="14.25" customHeight="1">
      <c r="D340" s="8"/>
      <c r="E340" s="8"/>
      <c r="Q340" s="8"/>
    </row>
    <row r="341" spans="4:17" ht="14.25" customHeight="1">
      <c r="D341" s="8"/>
      <c r="E341" s="8"/>
      <c r="Q341" s="8"/>
    </row>
    <row r="342" spans="4:17" ht="14.25" customHeight="1">
      <c r="D342" s="8"/>
      <c r="E342" s="8"/>
      <c r="Q342" s="8"/>
    </row>
    <row r="343" spans="4:17" ht="14.25" customHeight="1">
      <c r="D343" s="8"/>
      <c r="E343" s="8"/>
      <c r="Q343" s="8"/>
    </row>
    <row r="344" spans="4:17" ht="14.25" customHeight="1">
      <c r="D344" s="8"/>
      <c r="E344" s="8"/>
      <c r="Q344" s="8"/>
    </row>
    <row r="345" spans="4:17" ht="14.25" customHeight="1">
      <c r="D345" s="8"/>
      <c r="E345" s="8"/>
      <c r="Q345" s="8"/>
    </row>
    <row r="346" spans="4:17" ht="14.25" customHeight="1">
      <c r="D346" s="8"/>
      <c r="E346" s="8"/>
      <c r="Q346" s="8"/>
    </row>
    <row r="347" spans="4:17" ht="14.25" customHeight="1">
      <c r="D347" s="8"/>
      <c r="E347" s="8"/>
      <c r="Q347" s="8"/>
    </row>
    <row r="348" spans="4:17" ht="14.25" customHeight="1">
      <c r="D348" s="8"/>
      <c r="E348" s="8"/>
      <c r="Q348" s="8"/>
    </row>
    <row r="349" spans="4:17" ht="14.25" customHeight="1">
      <c r="D349" s="8"/>
      <c r="E349" s="8"/>
      <c r="Q349" s="8"/>
    </row>
    <row r="350" spans="4:17" ht="14.25" customHeight="1">
      <c r="D350" s="8"/>
      <c r="E350" s="8"/>
      <c r="Q350" s="8"/>
    </row>
    <row r="351" spans="4:17" ht="14.25" customHeight="1">
      <c r="D351" s="8"/>
      <c r="E351" s="8"/>
      <c r="Q351" s="8"/>
    </row>
    <row r="352" spans="4:17" ht="14.25" customHeight="1">
      <c r="D352" s="8"/>
      <c r="E352" s="8"/>
      <c r="Q352" s="8"/>
    </row>
    <row r="353" spans="4:17" ht="14.25" customHeight="1">
      <c r="D353" s="8"/>
      <c r="E353" s="8"/>
      <c r="Q353" s="8"/>
    </row>
    <row r="354" spans="4:17" ht="14.25" customHeight="1">
      <c r="D354" s="8"/>
      <c r="E354" s="8"/>
      <c r="Q354" s="8"/>
    </row>
    <row r="355" spans="4:17" ht="14.25" customHeight="1">
      <c r="D355" s="8"/>
      <c r="E355" s="8"/>
      <c r="Q355" s="8"/>
    </row>
    <row r="356" spans="4:17" ht="14.25" customHeight="1">
      <c r="D356" s="8"/>
      <c r="E356" s="8"/>
      <c r="Q356" s="8"/>
    </row>
    <row r="357" spans="4:17" ht="14.25" customHeight="1">
      <c r="D357" s="8"/>
      <c r="E357" s="8"/>
      <c r="Q357" s="8"/>
    </row>
    <row r="358" spans="4:17" ht="14.25" customHeight="1">
      <c r="D358" s="8"/>
      <c r="E358" s="8"/>
      <c r="Q358" s="8"/>
    </row>
    <row r="359" spans="4:17" ht="14.25" customHeight="1">
      <c r="D359" s="8"/>
      <c r="E359" s="8"/>
      <c r="Q359" s="8"/>
    </row>
    <row r="360" spans="4:17" ht="14.25" customHeight="1">
      <c r="D360" s="8"/>
      <c r="E360" s="8"/>
      <c r="Q360" s="8"/>
    </row>
    <row r="361" spans="4:17" ht="14.25" customHeight="1">
      <c r="D361" s="8"/>
      <c r="E361" s="8"/>
      <c r="Q361" s="8"/>
    </row>
    <row r="362" spans="4:17" ht="14.25" customHeight="1">
      <c r="D362" s="8"/>
      <c r="E362" s="8"/>
      <c r="Q362" s="8"/>
    </row>
    <row r="363" spans="4:17" ht="14.25" customHeight="1">
      <c r="D363" s="8"/>
      <c r="E363" s="8"/>
      <c r="Q363" s="8"/>
    </row>
    <row r="364" spans="4:17" ht="14.25" customHeight="1">
      <c r="D364" s="8"/>
      <c r="E364" s="8"/>
      <c r="Q364" s="8"/>
    </row>
    <row r="365" spans="4:17" ht="14.25" customHeight="1">
      <c r="D365" s="8"/>
      <c r="E365" s="8"/>
      <c r="Q365" s="8"/>
    </row>
    <row r="366" spans="4:17" ht="14.25" customHeight="1">
      <c r="D366" s="8"/>
      <c r="E366" s="8"/>
      <c r="Q366" s="8"/>
    </row>
    <row r="367" spans="4:17" ht="14.25" customHeight="1">
      <c r="D367" s="8"/>
      <c r="E367" s="8"/>
      <c r="Q367" s="8"/>
    </row>
    <row r="368" spans="4:17" ht="14.25" customHeight="1">
      <c r="D368" s="8"/>
      <c r="E368" s="8"/>
      <c r="Q368" s="8"/>
    </row>
    <row r="369" spans="4:17" ht="14.25" customHeight="1">
      <c r="D369" s="8"/>
      <c r="E369" s="8"/>
      <c r="Q369" s="8"/>
    </row>
    <row r="370" spans="4:17" ht="14.25" customHeight="1">
      <c r="D370" s="8"/>
      <c r="E370" s="8"/>
      <c r="Q370" s="8"/>
    </row>
    <row r="371" spans="4:17" ht="14.25" customHeight="1">
      <c r="D371" s="8"/>
      <c r="E371" s="8"/>
      <c r="Q371" s="8"/>
    </row>
    <row r="372" spans="4:17" ht="14.25" customHeight="1">
      <c r="D372" s="8"/>
      <c r="E372" s="8"/>
      <c r="Q372" s="8"/>
    </row>
    <row r="373" spans="4:17" ht="14.25" customHeight="1">
      <c r="D373" s="8"/>
      <c r="E373" s="8"/>
      <c r="Q373" s="8"/>
    </row>
    <row r="374" spans="4:17" ht="14.25" customHeight="1">
      <c r="D374" s="8"/>
      <c r="E374" s="8"/>
      <c r="Q374" s="8"/>
    </row>
    <row r="375" spans="4:17" ht="14.25" customHeight="1">
      <c r="D375" s="8"/>
      <c r="E375" s="8"/>
      <c r="Q375" s="8"/>
    </row>
    <row r="376" spans="4:17" ht="14.25" customHeight="1">
      <c r="D376" s="8"/>
      <c r="E376" s="8"/>
      <c r="Q376" s="8"/>
    </row>
    <row r="377" spans="4:17" ht="14.25" customHeight="1">
      <c r="D377" s="8"/>
      <c r="E377" s="8"/>
      <c r="Q377" s="8"/>
    </row>
    <row r="378" spans="4:17" ht="14.25" customHeight="1">
      <c r="D378" s="8"/>
      <c r="E378" s="8"/>
      <c r="Q378" s="8"/>
    </row>
    <row r="379" spans="4:17" ht="14.25" customHeight="1">
      <c r="D379" s="8"/>
      <c r="E379" s="8"/>
      <c r="Q379" s="8"/>
    </row>
    <row r="380" spans="4:17" ht="14.25" customHeight="1">
      <c r="D380" s="8"/>
      <c r="E380" s="8"/>
      <c r="Q380" s="8"/>
    </row>
    <row r="381" spans="4:17" ht="14.25" customHeight="1">
      <c r="D381" s="8"/>
      <c r="E381" s="8"/>
      <c r="Q381" s="8"/>
    </row>
    <row r="382" spans="4:17" ht="14.25" customHeight="1">
      <c r="D382" s="8"/>
      <c r="E382" s="8"/>
      <c r="Q382" s="8"/>
    </row>
    <row r="383" spans="4:17" ht="14.25" customHeight="1">
      <c r="D383" s="8"/>
      <c r="E383" s="8"/>
      <c r="Q383" s="8"/>
    </row>
    <row r="384" spans="4:17" ht="14.25" customHeight="1">
      <c r="D384" s="8"/>
      <c r="E384" s="8"/>
      <c r="Q384" s="8"/>
    </row>
    <row r="385" spans="4:17" ht="14.25" customHeight="1">
      <c r="D385" s="8"/>
      <c r="E385" s="8"/>
      <c r="Q385" s="8"/>
    </row>
    <row r="386" spans="4:17" ht="14.25" customHeight="1">
      <c r="D386" s="8"/>
      <c r="E386" s="8"/>
      <c r="Q386" s="8"/>
    </row>
    <row r="387" spans="4:17" ht="14.25" customHeight="1">
      <c r="D387" s="8"/>
      <c r="E387" s="8"/>
      <c r="Q387" s="8"/>
    </row>
    <row r="388" spans="4:17" ht="14.25" customHeight="1">
      <c r="D388" s="8"/>
      <c r="E388" s="8"/>
      <c r="Q388" s="8"/>
    </row>
    <row r="389" spans="4:17" ht="14.25" customHeight="1">
      <c r="D389" s="8"/>
      <c r="E389" s="8"/>
      <c r="Q389" s="8"/>
    </row>
    <row r="390" spans="4:17" ht="14.25" customHeight="1">
      <c r="D390" s="8"/>
      <c r="E390" s="8"/>
      <c r="Q390" s="8"/>
    </row>
    <row r="391" spans="4:17" ht="14.25" customHeight="1">
      <c r="D391" s="8"/>
      <c r="E391" s="8"/>
      <c r="Q391" s="8"/>
    </row>
    <row r="392" spans="4:17" ht="14.25" customHeight="1">
      <c r="D392" s="8"/>
      <c r="E392" s="8"/>
      <c r="Q392" s="8"/>
    </row>
    <row r="393" spans="4:17" ht="14.25" customHeight="1">
      <c r="D393" s="8"/>
      <c r="E393" s="8"/>
      <c r="Q393" s="8"/>
    </row>
    <row r="394" spans="4:17" ht="14.25" customHeight="1">
      <c r="D394" s="8"/>
      <c r="E394" s="8"/>
      <c r="Q394" s="8"/>
    </row>
    <row r="395" spans="4:17" ht="14.25" customHeight="1">
      <c r="D395" s="8"/>
      <c r="E395" s="8"/>
      <c r="Q395" s="8"/>
    </row>
    <row r="396" spans="4:17" ht="14.25" customHeight="1">
      <c r="D396" s="8"/>
      <c r="E396" s="8"/>
      <c r="Q396" s="8"/>
    </row>
    <row r="397" spans="4:17" ht="14.25" customHeight="1">
      <c r="D397" s="8"/>
      <c r="E397" s="8"/>
      <c r="Q397" s="8"/>
    </row>
    <row r="398" spans="4:17" ht="14.25" customHeight="1">
      <c r="D398" s="8"/>
      <c r="E398" s="8"/>
      <c r="Q398" s="8"/>
    </row>
    <row r="399" spans="4:17" ht="14.25" customHeight="1">
      <c r="D399" s="8"/>
      <c r="E399" s="8"/>
      <c r="Q399" s="8"/>
    </row>
    <row r="400" spans="4:17" ht="14.25" customHeight="1">
      <c r="D400" s="8"/>
      <c r="E400" s="8"/>
      <c r="Q400" s="8"/>
    </row>
    <row r="401" spans="4:17" ht="14.25" customHeight="1">
      <c r="D401" s="8"/>
      <c r="E401" s="8"/>
      <c r="Q401" s="8"/>
    </row>
    <row r="402" spans="4:17" ht="14.25" customHeight="1">
      <c r="D402" s="8"/>
      <c r="E402" s="8"/>
      <c r="Q402" s="8"/>
    </row>
    <row r="403" spans="4:17" ht="14.25" customHeight="1">
      <c r="D403" s="8"/>
      <c r="E403" s="8"/>
      <c r="Q403" s="8"/>
    </row>
    <row r="404" spans="4:17" ht="14.25" customHeight="1">
      <c r="D404" s="8"/>
      <c r="E404" s="8"/>
      <c r="Q404" s="8"/>
    </row>
    <row r="405" spans="4:17" ht="14.25" customHeight="1">
      <c r="D405" s="8"/>
      <c r="E405" s="8"/>
      <c r="Q405" s="8"/>
    </row>
    <row r="406" spans="4:17" ht="14.25" customHeight="1">
      <c r="D406" s="8"/>
      <c r="E406" s="8"/>
      <c r="Q406" s="8"/>
    </row>
    <row r="407" spans="4:17" ht="14.25" customHeight="1">
      <c r="D407" s="8"/>
      <c r="E407" s="8"/>
      <c r="Q407" s="8"/>
    </row>
    <row r="408" spans="4:17" ht="14.25" customHeight="1">
      <c r="D408" s="8"/>
      <c r="E408" s="8"/>
      <c r="Q408" s="8"/>
    </row>
    <row r="409" spans="4:17" ht="14.25" customHeight="1">
      <c r="D409" s="8"/>
      <c r="E409" s="8"/>
      <c r="Q409" s="8"/>
    </row>
    <row r="410" spans="4:17" ht="14.25" customHeight="1">
      <c r="D410" s="8"/>
      <c r="E410" s="8"/>
      <c r="Q410" s="8"/>
    </row>
    <row r="411" spans="4:17" ht="14.25" customHeight="1">
      <c r="D411" s="8"/>
      <c r="E411" s="8"/>
      <c r="Q411" s="8"/>
    </row>
    <row r="412" spans="4:17" ht="14.25" customHeight="1">
      <c r="D412" s="8"/>
      <c r="E412" s="8"/>
      <c r="Q412" s="8"/>
    </row>
    <row r="413" spans="4:17" ht="14.25" customHeight="1">
      <c r="D413" s="8"/>
      <c r="E413" s="8"/>
      <c r="Q413" s="8"/>
    </row>
    <row r="414" spans="4:17" ht="14.25" customHeight="1">
      <c r="D414" s="8"/>
      <c r="E414" s="8"/>
      <c r="Q414" s="8"/>
    </row>
    <row r="415" spans="4:17" ht="14.25" customHeight="1">
      <c r="D415" s="8"/>
      <c r="E415" s="8"/>
      <c r="Q415" s="8"/>
    </row>
    <row r="416" spans="4:17" ht="14.25" customHeight="1">
      <c r="D416" s="8"/>
      <c r="E416" s="8"/>
      <c r="Q416" s="8"/>
    </row>
    <row r="417" spans="4:17" ht="14.25" customHeight="1">
      <c r="D417" s="8"/>
      <c r="E417" s="8"/>
      <c r="Q417" s="8"/>
    </row>
    <row r="418" spans="4:17" ht="14.25" customHeight="1">
      <c r="D418" s="8"/>
      <c r="E418" s="8"/>
      <c r="Q418" s="8"/>
    </row>
    <row r="419" spans="4:17" ht="14.25" customHeight="1">
      <c r="D419" s="8"/>
      <c r="E419" s="8"/>
      <c r="Q419" s="8"/>
    </row>
    <row r="420" spans="4:17" ht="14.25" customHeight="1">
      <c r="D420" s="8"/>
      <c r="E420" s="8"/>
      <c r="Q420" s="8"/>
    </row>
    <row r="421" spans="4:17" ht="14.25" customHeight="1">
      <c r="D421" s="8"/>
      <c r="E421" s="8"/>
      <c r="Q421" s="8"/>
    </row>
    <row r="422" spans="4:17" ht="14.25" customHeight="1">
      <c r="D422" s="8"/>
      <c r="E422" s="8"/>
      <c r="Q422" s="8"/>
    </row>
    <row r="423" spans="4:17" ht="14.25" customHeight="1">
      <c r="D423" s="8"/>
      <c r="E423" s="8"/>
      <c r="Q423" s="8"/>
    </row>
    <row r="424" spans="4:17" ht="14.25" customHeight="1">
      <c r="D424" s="8"/>
      <c r="E424" s="8"/>
      <c r="Q424" s="8"/>
    </row>
    <row r="425" spans="4:17" ht="14.25" customHeight="1">
      <c r="D425" s="8"/>
      <c r="E425" s="8"/>
      <c r="Q425" s="8"/>
    </row>
    <row r="426" spans="4:17" ht="14.25" customHeight="1">
      <c r="D426" s="8"/>
      <c r="E426" s="8"/>
      <c r="Q426" s="8"/>
    </row>
    <row r="427" spans="4:17" ht="14.25" customHeight="1">
      <c r="D427" s="8"/>
      <c r="E427" s="8"/>
      <c r="Q427" s="8"/>
    </row>
    <row r="428" spans="4:17" ht="14.25" customHeight="1">
      <c r="D428" s="8"/>
      <c r="E428" s="8"/>
      <c r="Q428" s="8"/>
    </row>
    <row r="429" spans="4:17" ht="14.25" customHeight="1">
      <c r="D429" s="8"/>
      <c r="E429" s="8"/>
      <c r="Q429" s="8"/>
    </row>
    <row r="430" spans="4:17" ht="14.25" customHeight="1">
      <c r="D430" s="8"/>
      <c r="E430" s="8"/>
      <c r="Q430" s="8"/>
    </row>
    <row r="431" spans="4:17" ht="14.25" customHeight="1">
      <c r="D431" s="8"/>
      <c r="E431" s="8"/>
      <c r="Q431" s="8"/>
    </row>
    <row r="432" spans="4:17" ht="14.25" customHeight="1">
      <c r="D432" s="8"/>
      <c r="E432" s="8"/>
      <c r="Q432" s="8"/>
    </row>
    <row r="433" spans="4:17" ht="14.25" customHeight="1">
      <c r="D433" s="8"/>
      <c r="E433" s="8"/>
      <c r="Q433" s="8"/>
    </row>
    <row r="434" spans="4:17" ht="14.25" customHeight="1">
      <c r="D434" s="8"/>
      <c r="E434" s="8"/>
      <c r="Q434" s="8"/>
    </row>
    <row r="435" spans="4:17" ht="14.25" customHeight="1">
      <c r="D435" s="8"/>
      <c r="E435" s="8"/>
      <c r="Q435" s="8"/>
    </row>
    <row r="436" spans="4:17" ht="14.25" customHeight="1">
      <c r="D436" s="8"/>
      <c r="E436" s="8"/>
      <c r="Q436" s="8"/>
    </row>
    <row r="437" spans="4:17" ht="14.25" customHeight="1">
      <c r="D437" s="8"/>
      <c r="E437" s="8"/>
      <c r="Q437" s="8"/>
    </row>
    <row r="438" spans="4:17" ht="14.25" customHeight="1">
      <c r="D438" s="8"/>
      <c r="E438" s="8"/>
      <c r="Q438" s="8"/>
    </row>
    <row r="439" spans="4:17" ht="14.25" customHeight="1">
      <c r="D439" s="8"/>
      <c r="E439" s="8"/>
      <c r="Q439" s="8"/>
    </row>
    <row r="440" spans="4:17" ht="14.25" customHeight="1">
      <c r="D440" s="8"/>
      <c r="E440" s="8"/>
      <c r="Q440" s="8"/>
    </row>
    <row r="441" spans="4:17" ht="14.25" customHeight="1">
      <c r="D441" s="8"/>
      <c r="E441" s="8"/>
      <c r="Q441" s="8"/>
    </row>
    <row r="442" spans="4:17" ht="14.25" customHeight="1">
      <c r="D442" s="8"/>
      <c r="E442" s="8"/>
      <c r="Q442" s="8"/>
    </row>
    <row r="443" spans="4:17" ht="14.25" customHeight="1">
      <c r="D443" s="8"/>
      <c r="E443" s="8"/>
      <c r="Q443" s="8"/>
    </row>
    <row r="444" spans="4:17" ht="14.25" customHeight="1">
      <c r="D444" s="8"/>
      <c r="E444" s="8"/>
      <c r="Q444" s="8"/>
    </row>
    <row r="445" spans="4:17" ht="14.25" customHeight="1">
      <c r="D445" s="8"/>
      <c r="E445" s="8"/>
      <c r="Q445" s="8"/>
    </row>
    <row r="446" spans="4:17" ht="14.25" customHeight="1">
      <c r="D446" s="8"/>
      <c r="E446" s="8"/>
      <c r="Q446" s="8"/>
    </row>
    <row r="447" spans="4:17" ht="14.25" customHeight="1">
      <c r="D447" s="8"/>
      <c r="E447" s="8"/>
      <c r="Q447" s="8"/>
    </row>
    <row r="448" spans="4:17" ht="14.25" customHeight="1">
      <c r="D448" s="8"/>
      <c r="E448" s="8"/>
      <c r="Q448" s="8"/>
    </row>
    <row r="449" spans="4:17" ht="14.25" customHeight="1">
      <c r="D449" s="8"/>
      <c r="E449" s="8"/>
      <c r="Q449" s="8"/>
    </row>
    <row r="450" spans="4:17" ht="14.25" customHeight="1">
      <c r="D450" s="8"/>
      <c r="E450" s="8"/>
      <c r="Q450" s="8"/>
    </row>
    <row r="451" spans="4:17" ht="14.25" customHeight="1">
      <c r="D451" s="8"/>
      <c r="E451" s="8"/>
      <c r="Q451" s="8"/>
    </row>
    <row r="452" spans="4:17" ht="14.25" customHeight="1">
      <c r="D452" s="8"/>
      <c r="E452" s="8"/>
      <c r="Q452" s="8"/>
    </row>
    <row r="453" spans="4:17" ht="14.25" customHeight="1">
      <c r="D453" s="8"/>
      <c r="E453" s="8"/>
      <c r="Q453" s="8"/>
    </row>
    <row r="454" spans="4:17" ht="14.25" customHeight="1">
      <c r="D454" s="8"/>
      <c r="E454" s="8"/>
      <c r="Q454" s="8"/>
    </row>
    <row r="455" spans="4:17" ht="14.25" customHeight="1">
      <c r="D455" s="8"/>
      <c r="E455" s="8"/>
      <c r="Q455" s="8"/>
    </row>
    <row r="456" spans="4:17" ht="14.25" customHeight="1">
      <c r="D456" s="8"/>
      <c r="E456" s="8"/>
      <c r="Q456" s="8"/>
    </row>
    <row r="457" spans="4:17" ht="14.25" customHeight="1">
      <c r="D457" s="8"/>
      <c r="E457" s="8"/>
      <c r="Q457" s="8"/>
    </row>
    <row r="458" spans="4:17" ht="14.25" customHeight="1">
      <c r="D458" s="8"/>
      <c r="E458" s="8"/>
      <c r="Q458" s="8"/>
    </row>
    <row r="459" spans="4:17" ht="14.25" customHeight="1">
      <c r="D459" s="8"/>
      <c r="E459" s="8"/>
      <c r="Q459" s="8"/>
    </row>
    <row r="460" spans="4:17" ht="14.25" customHeight="1">
      <c r="D460" s="8"/>
      <c r="E460" s="8"/>
      <c r="Q460" s="8"/>
    </row>
    <row r="461" spans="4:17" ht="14.25" customHeight="1">
      <c r="D461" s="8"/>
      <c r="E461" s="8"/>
      <c r="Q461" s="8"/>
    </row>
    <row r="462" spans="4:17" ht="14.25" customHeight="1">
      <c r="D462" s="8"/>
      <c r="E462" s="8"/>
      <c r="Q462" s="8"/>
    </row>
    <row r="463" spans="4:17" ht="14.25" customHeight="1">
      <c r="D463" s="8"/>
      <c r="E463" s="8"/>
      <c r="Q463" s="8"/>
    </row>
    <row r="464" spans="4:17" ht="14.25" customHeight="1">
      <c r="D464" s="8"/>
      <c r="E464" s="8"/>
      <c r="Q464" s="8"/>
    </row>
    <row r="465" spans="4:17" ht="14.25" customHeight="1">
      <c r="D465" s="8"/>
      <c r="E465" s="8"/>
      <c r="Q465" s="8"/>
    </row>
    <row r="466" spans="4:17" ht="14.25" customHeight="1">
      <c r="D466" s="8"/>
      <c r="E466" s="8"/>
      <c r="Q466" s="8"/>
    </row>
    <row r="467" spans="4:17" ht="14.25" customHeight="1">
      <c r="D467" s="8"/>
      <c r="E467" s="8"/>
      <c r="Q467" s="8"/>
    </row>
    <row r="468" spans="4:17" ht="14.25" customHeight="1">
      <c r="D468" s="8"/>
      <c r="E468" s="8"/>
      <c r="Q468" s="8"/>
    </row>
    <row r="469" spans="4:17" ht="14.25" customHeight="1">
      <c r="D469" s="8"/>
      <c r="E469" s="8"/>
      <c r="Q469" s="8"/>
    </row>
    <row r="470" spans="4:17" ht="14.25" customHeight="1">
      <c r="D470" s="8"/>
      <c r="E470" s="8"/>
      <c r="Q470" s="8"/>
    </row>
    <row r="471" spans="4:17" ht="14.25" customHeight="1">
      <c r="D471" s="8"/>
      <c r="E471" s="8"/>
      <c r="Q471" s="8"/>
    </row>
    <row r="472" spans="4:17" ht="14.25" customHeight="1">
      <c r="D472" s="8"/>
      <c r="E472" s="8"/>
      <c r="Q472" s="8"/>
    </row>
    <row r="473" spans="4:17" ht="14.25" customHeight="1">
      <c r="D473" s="8"/>
      <c r="E473" s="8"/>
      <c r="Q473" s="8"/>
    </row>
    <row r="474" spans="4:17" ht="14.25" customHeight="1">
      <c r="D474" s="8"/>
      <c r="E474" s="8"/>
      <c r="Q474" s="8"/>
    </row>
    <row r="475" spans="4:17" ht="14.25" customHeight="1">
      <c r="D475" s="8"/>
      <c r="E475" s="8"/>
      <c r="Q475" s="8"/>
    </row>
    <row r="476" spans="4:17" ht="14.25" customHeight="1">
      <c r="D476" s="8"/>
      <c r="E476" s="8"/>
      <c r="Q476" s="8"/>
    </row>
    <row r="477" spans="4:17" ht="14.25" customHeight="1">
      <c r="D477" s="8"/>
      <c r="E477" s="8"/>
      <c r="Q477" s="8"/>
    </row>
    <row r="478" spans="4:17" ht="14.25" customHeight="1">
      <c r="D478" s="8"/>
      <c r="E478" s="8"/>
      <c r="Q478" s="8"/>
    </row>
    <row r="479" spans="4:17" ht="14.25" customHeight="1">
      <c r="D479" s="8"/>
      <c r="E479" s="8"/>
      <c r="Q479" s="8"/>
    </row>
    <row r="480" spans="4:17" ht="14.25" customHeight="1">
      <c r="D480" s="8"/>
      <c r="E480" s="8"/>
      <c r="Q480" s="8"/>
    </row>
    <row r="481" spans="4:17" ht="14.25" customHeight="1">
      <c r="D481" s="8"/>
      <c r="E481" s="8"/>
      <c r="Q481" s="8"/>
    </row>
    <row r="482" spans="4:17" ht="14.25" customHeight="1">
      <c r="D482" s="8"/>
      <c r="E482" s="8"/>
      <c r="Q482" s="8"/>
    </row>
    <row r="483" spans="4:17" ht="14.25" customHeight="1">
      <c r="D483" s="8"/>
      <c r="E483" s="8"/>
      <c r="Q483" s="8"/>
    </row>
    <row r="484" spans="4:17" ht="14.25" customHeight="1">
      <c r="D484" s="8"/>
      <c r="E484" s="8"/>
      <c r="Q484" s="8"/>
    </row>
    <row r="485" spans="4:17" ht="14.25" customHeight="1">
      <c r="D485" s="8"/>
      <c r="E485" s="8"/>
      <c r="Q485" s="8"/>
    </row>
    <row r="486" spans="4:17" ht="14.25" customHeight="1">
      <c r="D486" s="8"/>
      <c r="E486" s="8"/>
      <c r="Q486" s="8"/>
    </row>
    <row r="487" spans="4:17" ht="14.25" customHeight="1">
      <c r="D487" s="8"/>
      <c r="E487" s="8"/>
      <c r="Q487" s="8"/>
    </row>
    <row r="488" spans="4:17" ht="14.25" customHeight="1">
      <c r="D488" s="8"/>
      <c r="E488" s="8"/>
      <c r="Q488" s="8"/>
    </row>
    <row r="489" spans="4:17" ht="14.25" customHeight="1">
      <c r="D489" s="8"/>
      <c r="E489" s="8"/>
      <c r="Q489" s="8"/>
    </row>
    <row r="490" spans="4:17" ht="14.25" customHeight="1">
      <c r="D490" s="8"/>
      <c r="E490" s="8"/>
      <c r="Q490" s="8"/>
    </row>
    <row r="491" spans="4:17" ht="14.25" customHeight="1">
      <c r="D491" s="8"/>
      <c r="E491" s="8"/>
      <c r="Q491" s="8"/>
    </row>
    <row r="492" spans="4:17" ht="14.25" customHeight="1">
      <c r="D492" s="8"/>
      <c r="E492" s="8"/>
      <c r="Q492" s="8"/>
    </row>
    <row r="493" spans="4:17" ht="14.25" customHeight="1">
      <c r="D493" s="8"/>
      <c r="E493" s="8"/>
      <c r="Q493" s="8"/>
    </row>
    <row r="494" spans="4:17" ht="14.25" customHeight="1">
      <c r="D494" s="8"/>
      <c r="E494" s="8"/>
      <c r="Q494" s="8"/>
    </row>
    <row r="495" spans="4:17" ht="14.25" customHeight="1">
      <c r="D495" s="8"/>
      <c r="E495" s="8"/>
      <c r="Q495" s="8"/>
    </row>
    <row r="496" spans="4:17" ht="14.25" customHeight="1">
      <c r="D496" s="8"/>
      <c r="E496" s="8"/>
      <c r="Q496" s="8"/>
    </row>
    <row r="497" spans="4:17" ht="14.25" customHeight="1">
      <c r="D497" s="8"/>
      <c r="E497" s="8"/>
      <c r="Q497" s="8"/>
    </row>
    <row r="498" spans="4:17" ht="14.25" customHeight="1">
      <c r="D498" s="8"/>
      <c r="E498" s="8"/>
      <c r="Q498" s="8"/>
    </row>
    <row r="499" spans="4:17" ht="14.25" customHeight="1">
      <c r="D499" s="8"/>
      <c r="E499" s="8"/>
      <c r="Q499" s="8"/>
    </row>
    <row r="500" spans="4:17" ht="14.25" customHeight="1">
      <c r="D500" s="8"/>
      <c r="E500" s="8"/>
      <c r="Q500" s="8"/>
    </row>
    <row r="501" spans="4:17" ht="14.25" customHeight="1">
      <c r="D501" s="8"/>
      <c r="E501" s="8"/>
      <c r="Q501" s="8"/>
    </row>
    <row r="502" spans="4:17" ht="14.25" customHeight="1">
      <c r="D502" s="8"/>
      <c r="E502" s="8"/>
      <c r="Q502" s="8"/>
    </row>
    <row r="503" spans="4:17" ht="14.25" customHeight="1">
      <c r="D503" s="8"/>
      <c r="E503" s="8"/>
      <c r="Q503" s="8"/>
    </row>
    <row r="504" spans="4:17" ht="14.25" customHeight="1">
      <c r="D504" s="8"/>
      <c r="E504" s="8"/>
      <c r="Q504" s="8"/>
    </row>
    <row r="505" spans="4:17" ht="14.25" customHeight="1">
      <c r="D505" s="8"/>
      <c r="E505" s="8"/>
      <c r="Q505" s="8"/>
    </row>
    <row r="506" spans="4:17" ht="14.25" customHeight="1">
      <c r="D506" s="8"/>
      <c r="E506" s="8"/>
      <c r="Q506" s="8"/>
    </row>
    <row r="507" spans="4:17" ht="14.25" customHeight="1">
      <c r="D507" s="8"/>
      <c r="E507" s="8"/>
      <c r="Q507" s="8"/>
    </row>
    <row r="508" spans="4:17" ht="14.25" customHeight="1">
      <c r="D508" s="8"/>
      <c r="E508" s="8"/>
      <c r="Q508" s="8"/>
    </row>
    <row r="509" spans="4:17" ht="14.25" customHeight="1">
      <c r="D509" s="8"/>
      <c r="E509" s="8"/>
      <c r="Q509" s="8"/>
    </row>
    <row r="510" spans="4:17" ht="14.25" customHeight="1">
      <c r="D510" s="8"/>
      <c r="E510" s="8"/>
      <c r="Q510" s="8"/>
    </row>
    <row r="511" spans="4:17" ht="14.25" customHeight="1">
      <c r="D511" s="8"/>
      <c r="E511" s="8"/>
      <c r="Q511" s="8"/>
    </row>
    <row r="512" spans="4:17" ht="14.25" customHeight="1">
      <c r="D512" s="8"/>
      <c r="E512" s="8"/>
      <c r="Q512" s="8"/>
    </row>
    <row r="513" spans="4:17" ht="14.25" customHeight="1">
      <c r="D513" s="8"/>
      <c r="E513" s="8"/>
      <c r="Q513" s="8"/>
    </row>
    <row r="514" spans="4:17" ht="14.25" customHeight="1">
      <c r="D514" s="8"/>
      <c r="E514" s="8"/>
      <c r="Q514" s="8"/>
    </row>
    <row r="515" spans="4:17" ht="14.25" customHeight="1">
      <c r="D515" s="8"/>
      <c r="E515" s="8"/>
      <c r="Q515" s="8"/>
    </row>
    <row r="516" spans="4:17" ht="14.25" customHeight="1">
      <c r="D516" s="8"/>
      <c r="E516" s="8"/>
      <c r="Q516" s="8"/>
    </row>
    <row r="517" spans="4:17" ht="14.25" customHeight="1">
      <c r="D517" s="8"/>
      <c r="E517" s="8"/>
      <c r="Q517" s="8"/>
    </row>
    <row r="518" spans="4:17" ht="14.25" customHeight="1">
      <c r="D518" s="8"/>
      <c r="E518" s="8"/>
      <c r="Q518" s="8"/>
    </row>
    <row r="519" spans="4:17" ht="14.25" customHeight="1">
      <c r="D519" s="8"/>
      <c r="E519" s="8"/>
      <c r="Q519" s="8"/>
    </row>
    <row r="520" spans="4:17" ht="14.25" customHeight="1">
      <c r="D520" s="8"/>
      <c r="E520" s="8"/>
      <c r="Q520" s="8"/>
    </row>
    <row r="521" spans="4:17" ht="14.25" customHeight="1">
      <c r="D521" s="8"/>
      <c r="E521" s="8"/>
      <c r="Q521" s="8"/>
    </row>
    <row r="522" spans="4:17" ht="14.25" customHeight="1">
      <c r="D522" s="8"/>
      <c r="E522" s="8"/>
      <c r="Q522" s="8"/>
    </row>
    <row r="523" spans="4:17" ht="14.25" customHeight="1">
      <c r="D523" s="8"/>
      <c r="E523" s="8"/>
      <c r="Q523" s="8"/>
    </row>
    <row r="524" spans="4:17" ht="14.25" customHeight="1">
      <c r="D524" s="8"/>
      <c r="E524" s="8"/>
      <c r="Q524" s="8"/>
    </row>
    <row r="525" spans="4:17" ht="14.25" customHeight="1">
      <c r="D525" s="8"/>
      <c r="E525" s="8"/>
      <c r="Q525" s="8"/>
    </row>
    <row r="526" spans="4:17" ht="14.25" customHeight="1">
      <c r="D526" s="8"/>
      <c r="E526" s="8"/>
      <c r="Q526" s="8"/>
    </row>
    <row r="527" spans="4:17" ht="14.25" customHeight="1">
      <c r="D527" s="8"/>
      <c r="E527" s="8"/>
      <c r="Q527" s="8"/>
    </row>
    <row r="528" spans="4:17" ht="14.25" customHeight="1">
      <c r="D528" s="8"/>
      <c r="E528" s="8"/>
      <c r="Q528" s="8"/>
    </row>
    <row r="529" spans="4:17" ht="14.25" customHeight="1">
      <c r="D529" s="8"/>
      <c r="E529" s="8"/>
      <c r="Q529" s="8"/>
    </row>
    <row r="530" spans="4:17" ht="14.25" customHeight="1">
      <c r="D530" s="8"/>
      <c r="E530" s="8"/>
      <c r="Q530" s="8"/>
    </row>
    <row r="531" spans="4:17" ht="14.25" customHeight="1">
      <c r="D531" s="8"/>
      <c r="E531" s="8"/>
      <c r="Q531" s="8"/>
    </row>
    <row r="532" spans="4:17" ht="14.25" customHeight="1">
      <c r="D532" s="8"/>
      <c r="E532" s="8"/>
      <c r="Q532" s="8"/>
    </row>
    <row r="533" spans="4:17" ht="14.25" customHeight="1">
      <c r="D533" s="8"/>
      <c r="E533" s="8"/>
      <c r="Q533" s="8"/>
    </row>
    <row r="534" spans="4:17" ht="14.25" customHeight="1">
      <c r="D534" s="8"/>
      <c r="E534" s="8"/>
      <c r="Q534" s="8"/>
    </row>
    <row r="535" spans="4:17" ht="14.25" customHeight="1">
      <c r="D535" s="8"/>
      <c r="E535" s="8"/>
      <c r="Q535" s="8"/>
    </row>
    <row r="536" spans="4:17" ht="14.25" customHeight="1">
      <c r="D536" s="8"/>
      <c r="E536" s="8"/>
      <c r="Q536" s="8"/>
    </row>
    <row r="537" spans="4:17" ht="14.25" customHeight="1">
      <c r="D537" s="8"/>
      <c r="E537" s="8"/>
      <c r="Q537" s="8"/>
    </row>
    <row r="538" spans="4:17" ht="14.25" customHeight="1">
      <c r="D538" s="8"/>
      <c r="E538" s="8"/>
      <c r="Q538" s="8"/>
    </row>
    <row r="539" spans="4:17" ht="14.25" customHeight="1">
      <c r="D539" s="8"/>
      <c r="E539" s="8"/>
      <c r="Q539" s="8"/>
    </row>
    <row r="540" spans="4:17" ht="14.25" customHeight="1">
      <c r="D540" s="8"/>
      <c r="E540" s="8"/>
      <c r="Q540" s="8"/>
    </row>
    <row r="541" spans="4:17" ht="14.25" customHeight="1">
      <c r="D541" s="8"/>
      <c r="E541" s="8"/>
      <c r="Q541" s="8"/>
    </row>
    <row r="542" spans="4:17" ht="14.25" customHeight="1">
      <c r="D542" s="8"/>
      <c r="E542" s="8"/>
      <c r="Q542" s="8"/>
    </row>
    <row r="543" spans="4:17" ht="14.25" customHeight="1">
      <c r="D543" s="8"/>
      <c r="E543" s="8"/>
      <c r="Q543" s="8"/>
    </row>
    <row r="544" spans="4:17" ht="14.25" customHeight="1">
      <c r="D544" s="8"/>
      <c r="E544" s="8"/>
      <c r="Q544" s="8"/>
    </row>
    <row r="545" spans="4:17" ht="14.25" customHeight="1">
      <c r="D545" s="8"/>
      <c r="E545" s="8"/>
      <c r="Q545" s="8"/>
    </row>
    <row r="546" spans="4:17" ht="14.25" customHeight="1">
      <c r="D546" s="8"/>
      <c r="E546" s="8"/>
      <c r="Q546" s="8"/>
    </row>
    <row r="547" spans="4:17" ht="14.25" customHeight="1">
      <c r="D547" s="8"/>
      <c r="E547" s="8"/>
      <c r="Q547" s="8"/>
    </row>
    <row r="548" spans="4:17" ht="14.25" customHeight="1">
      <c r="D548" s="8"/>
      <c r="E548" s="8"/>
      <c r="Q548" s="8"/>
    </row>
    <row r="549" spans="4:17" ht="14.25" customHeight="1">
      <c r="D549" s="8"/>
      <c r="E549" s="8"/>
      <c r="Q549" s="8"/>
    </row>
    <row r="550" spans="4:17" ht="14.25" customHeight="1">
      <c r="D550" s="8"/>
      <c r="E550" s="8"/>
      <c r="Q550" s="8"/>
    </row>
    <row r="551" spans="4:17" ht="14.25" customHeight="1">
      <c r="D551" s="8"/>
      <c r="E551" s="8"/>
      <c r="Q551" s="8"/>
    </row>
    <row r="552" spans="4:17" ht="14.25" customHeight="1">
      <c r="D552" s="8"/>
      <c r="E552" s="8"/>
      <c r="Q552" s="8"/>
    </row>
    <row r="553" spans="4:17" ht="14.25" customHeight="1">
      <c r="D553" s="8"/>
      <c r="E553" s="8"/>
      <c r="Q553" s="8"/>
    </row>
    <row r="554" spans="4:17" ht="14.25" customHeight="1">
      <c r="D554" s="8"/>
      <c r="E554" s="8"/>
      <c r="Q554" s="8"/>
    </row>
    <row r="555" spans="4:17" ht="14.25" customHeight="1">
      <c r="D555" s="8"/>
      <c r="E555" s="8"/>
      <c r="Q555" s="8"/>
    </row>
    <row r="556" spans="4:17" ht="14.25" customHeight="1">
      <c r="D556" s="8"/>
      <c r="E556" s="8"/>
      <c r="Q556" s="8"/>
    </row>
    <row r="557" spans="4:17" ht="14.25" customHeight="1">
      <c r="D557" s="8"/>
      <c r="E557" s="8"/>
      <c r="Q557" s="8"/>
    </row>
    <row r="558" spans="4:17" ht="14.25" customHeight="1">
      <c r="D558" s="8"/>
      <c r="E558" s="8"/>
      <c r="Q558" s="8"/>
    </row>
    <row r="559" spans="4:17" ht="14.25" customHeight="1">
      <c r="D559" s="8"/>
      <c r="E559" s="8"/>
      <c r="Q559" s="8"/>
    </row>
    <row r="560" spans="4:17" ht="14.25" customHeight="1">
      <c r="D560" s="8"/>
      <c r="E560" s="8"/>
      <c r="Q560" s="8"/>
    </row>
    <row r="561" spans="4:17" ht="14.25" customHeight="1">
      <c r="D561" s="8"/>
      <c r="E561" s="8"/>
      <c r="Q561" s="8"/>
    </row>
    <row r="562" spans="4:17" ht="14.25" customHeight="1">
      <c r="D562" s="8"/>
      <c r="E562" s="8"/>
      <c r="Q562" s="8"/>
    </row>
    <row r="563" spans="4:17" ht="14.25" customHeight="1">
      <c r="D563" s="8"/>
      <c r="E563" s="8"/>
      <c r="Q563" s="8"/>
    </row>
    <row r="564" spans="4:17" ht="14.25" customHeight="1">
      <c r="D564" s="8"/>
      <c r="E564" s="8"/>
      <c r="Q564" s="8"/>
    </row>
    <row r="565" spans="4:17" ht="14.25" customHeight="1">
      <c r="D565" s="8"/>
      <c r="E565" s="8"/>
      <c r="Q565" s="8"/>
    </row>
    <row r="566" spans="4:17" ht="14.25" customHeight="1">
      <c r="D566" s="8"/>
      <c r="E566" s="8"/>
      <c r="Q566" s="8"/>
    </row>
    <row r="567" spans="4:17" ht="14.25" customHeight="1">
      <c r="D567" s="8"/>
      <c r="E567" s="8"/>
      <c r="Q567" s="8"/>
    </row>
    <row r="568" spans="4:17" ht="14.25" customHeight="1">
      <c r="D568" s="8"/>
      <c r="E568" s="8"/>
      <c r="Q568" s="8"/>
    </row>
    <row r="569" spans="4:17" ht="14.25" customHeight="1">
      <c r="D569" s="8"/>
      <c r="E569" s="8"/>
      <c r="Q569" s="8"/>
    </row>
    <row r="570" spans="4:17" ht="14.25" customHeight="1">
      <c r="D570" s="8"/>
      <c r="E570" s="8"/>
      <c r="Q570" s="8"/>
    </row>
    <row r="571" spans="4:17" ht="14.25" customHeight="1">
      <c r="D571" s="8"/>
      <c r="E571" s="8"/>
      <c r="Q571" s="8"/>
    </row>
    <row r="572" spans="4:17" ht="14.25" customHeight="1">
      <c r="D572" s="8"/>
      <c r="E572" s="8"/>
      <c r="Q572" s="8"/>
    </row>
    <row r="573" spans="4:17" ht="14.25" customHeight="1">
      <c r="D573" s="8"/>
      <c r="E573" s="8"/>
      <c r="Q573" s="8"/>
    </row>
    <row r="574" spans="4:17" ht="14.25" customHeight="1">
      <c r="D574" s="8"/>
      <c r="E574" s="8"/>
      <c r="Q574" s="8"/>
    </row>
    <row r="575" spans="4:17" ht="14.25" customHeight="1">
      <c r="D575" s="8"/>
      <c r="E575" s="8"/>
      <c r="Q575" s="8"/>
    </row>
    <row r="576" spans="4:17" ht="14.25" customHeight="1">
      <c r="D576" s="8"/>
      <c r="E576" s="8"/>
      <c r="Q576" s="8"/>
    </row>
    <row r="577" spans="4:17" ht="14.25" customHeight="1">
      <c r="D577" s="8"/>
      <c r="E577" s="8"/>
      <c r="Q577" s="8"/>
    </row>
    <row r="578" spans="4:17" ht="14.25" customHeight="1">
      <c r="D578" s="8"/>
      <c r="E578" s="8"/>
      <c r="Q578" s="8"/>
    </row>
    <row r="579" spans="4:17" ht="14.25" customHeight="1">
      <c r="D579" s="8"/>
      <c r="E579" s="8"/>
      <c r="Q579" s="8"/>
    </row>
    <row r="580" spans="4:17" ht="14.25" customHeight="1">
      <c r="D580" s="8"/>
      <c r="E580" s="8"/>
      <c r="Q580" s="8"/>
    </row>
    <row r="581" spans="4:17" ht="14.25" customHeight="1">
      <c r="D581" s="8"/>
      <c r="E581" s="8"/>
      <c r="Q581" s="8"/>
    </row>
    <row r="582" spans="4:17" ht="14.25" customHeight="1">
      <c r="D582" s="8"/>
      <c r="E582" s="8"/>
      <c r="Q582" s="8"/>
    </row>
    <row r="583" spans="4:17" ht="14.25" customHeight="1">
      <c r="D583" s="8"/>
      <c r="E583" s="8"/>
      <c r="Q583" s="8"/>
    </row>
    <row r="584" spans="4:17" ht="14.25" customHeight="1">
      <c r="D584" s="8"/>
      <c r="E584" s="8"/>
      <c r="Q584" s="8"/>
    </row>
    <row r="585" spans="4:17" ht="14.25" customHeight="1">
      <c r="D585" s="8"/>
      <c r="E585" s="8"/>
      <c r="Q585" s="8"/>
    </row>
    <row r="586" spans="4:17" ht="14.25" customHeight="1">
      <c r="D586" s="8"/>
      <c r="E586" s="8"/>
      <c r="Q586" s="8"/>
    </row>
    <row r="587" spans="4:17" ht="14.25" customHeight="1">
      <c r="D587" s="8"/>
      <c r="E587" s="8"/>
      <c r="Q587" s="8"/>
    </row>
    <row r="588" spans="4:17" ht="14.25" customHeight="1">
      <c r="D588" s="8"/>
      <c r="E588" s="8"/>
      <c r="Q588" s="8"/>
    </row>
    <row r="589" spans="4:17" ht="14.25" customHeight="1">
      <c r="D589" s="8"/>
      <c r="E589" s="8"/>
      <c r="Q589" s="8"/>
    </row>
    <row r="590" spans="4:17" ht="14.25" customHeight="1">
      <c r="D590" s="8"/>
      <c r="E590" s="8"/>
      <c r="Q590" s="8"/>
    </row>
    <row r="591" spans="4:17" ht="14.25" customHeight="1">
      <c r="D591" s="8"/>
      <c r="E591" s="8"/>
      <c r="Q591" s="8"/>
    </row>
    <row r="592" spans="4:17" ht="14.25" customHeight="1">
      <c r="D592" s="8"/>
      <c r="E592" s="8"/>
      <c r="Q592" s="8"/>
    </row>
    <row r="593" spans="4:17" ht="14.25" customHeight="1">
      <c r="D593" s="8"/>
      <c r="E593" s="8"/>
      <c r="Q593" s="8"/>
    </row>
    <row r="594" spans="4:17" ht="14.25" customHeight="1">
      <c r="D594" s="8"/>
      <c r="E594" s="8"/>
      <c r="Q594" s="8"/>
    </row>
    <row r="595" spans="4:17" ht="14.25" customHeight="1">
      <c r="D595" s="8"/>
      <c r="E595" s="8"/>
      <c r="Q595" s="8"/>
    </row>
    <row r="596" spans="4:17" ht="14.25" customHeight="1">
      <c r="D596" s="8"/>
      <c r="E596" s="8"/>
      <c r="Q596" s="8"/>
    </row>
    <row r="597" spans="4:17" ht="14.25" customHeight="1">
      <c r="D597" s="8"/>
      <c r="E597" s="8"/>
      <c r="Q597" s="8"/>
    </row>
    <row r="598" spans="4:17" ht="14.25" customHeight="1">
      <c r="D598" s="8"/>
      <c r="E598" s="8"/>
      <c r="Q598" s="8"/>
    </row>
    <row r="599" spans="4:17" ht="14.25" customHeight="1">
      <c r="D599" s="8"/>
      <c r="E599" s="8"/>
      <c r="Q599" s="8"/>
    </row>
    <row r="600" spans="4:17" ht="14.25" customHeight="1">
      <c r="D600" s="8"/>
      <c r="E600" s="8"/>
      <c r="Q600" s="8"/>
    </row>
    <row r="601" spans="4:17" ht="14.25" customHeight="1">
      <c r="D601" s="8"/>
      <c r="E601" s="8"/>
      <c r="Q601" s="8"/>
    </row>
    <row r="602" spans="4:17" ht="14.25" customHeight="1">
      <c r="D602" s="8"/>
      <c r="E602" s="8"/>
      <c r="Q602" s="8"/>
    </row>
    <row r="603" spans="4:17" ht="14.25" customHeight="1">
      <c r="D603" s="8"/>
      <c r="E603" s="8"/>
      <c r="Q603" s="8"/>
    </row>
    <row r="604" spans="4:17" ht="14.25" customHeight="1">
      <c r="D604" s="8"/>
      <c r="E604" s="8"/>
      <c r="Q604" s="8"/>
    </row>
    <row r="605" spans="4:17" ht="14.25" customHeight="1">
      <c r="D605" s="8"/>
      <c r="E605" s="8"/>
      <c r="Q605" s="8"/>
    </row>
    <row r="606" spans="4:17" ht="14.25" customHeight="1">
      <c r="D606" s="8"/>
      <c r="E606" s="8"/>
      <c r="Q606" s="8"/>
    </row>
    <row r="607" spans="4:17" ht="14.25" customHeight="1">
      <c r="D607" s="8"/>
      <c r="E607" s="8"/>
      <c r="Q607" s="8"/>
    </row>
    <row r="608" spans="4:17" ht="14.25" customHeight="1">
      <c r="D608" s="8"/>
      <c r="E608" s="8"/>
      <c r="Q608" s="8"/>
    </row>
    <row r="609" spans="4:17" ht="14.25" customHeight="1">
      <c r="D609" s="8"/>
      <c r="E609" s="8"/>
      <c r="Q609" s="8"/>
    </row>
    <row r="610" spans="4:17" ht="14.25" customHeight="1">
      <c r="D610" s="8"/>
      <c r="E610" s="8"/>
      <c r="Q610" s="8"/>
    </row>
    <row r="611" spans="4:17" ht="14.25" customHeight="1">
      <c r="D611" s="8"/>
      <c r="E611" s="8"/>
      <c r="Q611" s="8"/>
    </row>
    <row r="612" spans="4:17" ht="14.25" customHeight="1">
      <c r="D612" s="8"/>
      <c r="E612" s="8"/>
      <c r="Q612" s="8"/>
    </row>
    <row r="613" spans="4:17" ht="14.25" customHeight="1">
      <c r="D613" s="8"/>
      <c r="E613" s="8"/>
      <c r="Q613" s="8"/>
    </row>
    <row r="614" spans="4:17" ht="14.25" customHeight="1">
      <c r="D614" s="8"/>
      <c r="E614" s="8"/>
      <c r="Q614" s="8"/>
    </row>
    <row r="615" spans="4:17" ht="14.25" customHeight="1">
      <c r="D615" s="8"/>
      <c r="E615" s="8"/>
      <c r="Q615" s="8"/>
    </row>
    <row r="616" spans="4:17" ht="14.25" customHeight="1">
      <c r="D616" s="8"/>
      <c r="E616" s="8"/>
      <c r="Q616" s="8"/>
    </row>
    <row r="617" spans="4:17" ht="14.25" customHeight="1">
      <c r="D617" s="8"/>
      <c r="E617" s="8"/>
      <c r="Q617" s="8"/>
    </row>
    <row r="618" spans="4:17" ht="14.25" customHeight="1">
      <c r="D618" s="8"/>
      <c r="E618" s="8"/>
      <c r="Q618" s="8"/>
    </row>
    <row r="619" spans="4:17" ht="14.25" customHeight="1">
      <c r="D619" s="8"/>
      <c r="E619" s="8"/>
      <c r="Q619" s="8"/>
    </row>
    <row r="620" spans="4:17" ht="14.25" customHeight="1">
      <c r="D620" s="8"/>
      <c r="E620" s="8"/>
      <c r="Q620" s="8"/>
    </row>
    <row r="621" spans="4:17" ht="14.25" customHeight="1">
      <c r="D621" s="8"/>
      <c r="E621" s="8"/>
      <c r="Q621" s="8"/>
    </row>
    <row r="622" spans="4:17" ht="14.25" customHeight="1">
      <c r="D622" s="8"/>
      <c r="E622" s="8"/>
      <c r="Q622" s="8"/>
    </row>
    <row r="623" spans="4:17" ht="14.25" customHeight="1">
      <c r="D623" s="8"/>
      <c r="E623" s="8"/>
      <c r="Q623" s="8"/>
    </row>
    <row r="624" spans="4:17" ht="14.25" customHeight="1">
      <c r="D624" s="8"/>
      <c r="E624" s="8"/>
      <c r="Q624" s="8"/>
    </row>
    <row r="625" spans="4:17" ht="14.25" customHeight="1">
      <c r="D625" s="8"/>
      <c r="E625" s="8"/>
      <c r="Q625" s="8"/>
    </row>
    <row r="626" spans="4:17" ht="14.25" customHeight="1">
      <c r="D626" s="8"/>
      <c r="E626" s="8"/>
      <c r="Q626" s="8"/>
    </row>
    <row r="627" spans="4:17" ht="14.25" customHeight="1">
      <c r="D627" s="8"/>
      <c r="E627" s="8"/>
      <c r="Q627" s="8"/>
    </row>
    <row r="628" spans="4:17" ht="14.25" customHeight="1">
      <c r="D628" s="8"/>
      <c r="E628" s="8"/>
      <c r="Q628" s="8"/>
    </row>
    <row r="629" spans="4:17" ht="14.25" customHeight="1">
      <c r="D629" s="8"/>
      <c r="E629" s="8"/>
      <c r="Q629" s="8"/>
    </row>
    <row r="630" spans="4:17" ht="14.25" customHeight="1">
      <c r="D630" s="8"/>
      <c r="E630" s="8"/>
      <c r="Q630" s="8"/>
    </row>
    <row r="631" spans="4:17" ht="14.25" customHeight="1">
      <c r="D631" s="8"/>
      <c r="E631" s="8"/>
      <c r="Q631" s="8"/>
    </row>
    <row r="632" spans="4:17" ht="14.25" customHeight="1">
      <c r="D632" s="8"/>
      <c r="E632" s="8"/>
      <c r="Q632" s="8"/>
    </row>
    <row r="633" spans="4:17" ht="14.25" customHeight="1">
      <c r="D633" s="8"/>
      <c r="E633" s="8"/>
      <c r="Q633" s="8"/>
    </row>
    <row r="634" spans="4:17" ht="14.25" customHeight="1">
      <c r="D634" s="8"/>
      <c r="E634" s="8"/>
      <c r="Q634" s="8"/>
    </row>
    <row r="635" spans="4:17" ht="14.25" customHeight="1">
      <c r="D635" s="8"/>
      <c r="E635" s="8"/>
      <c r="Q635" s="8"/>
    </row>
    <row r="636" spans="4:17" ht="14.25" customHeight="1">
      <c r="D636" s="8"/>
      <c r="E636" s="8"/>
      <c r="Q636" s="8"/>
    </row>
    <row r="637" spans="4:17" ht="14.25" customHeight="1">
      <c r="D637" s="8"/>
      <c r="E637" s="8"/>
      <c r="Q637" s="8"/>
    </row>
    <row r="638" spans="4:17" ht="14.25" customHeight="1">
      <c r="D638" s="8"/>
      <c r="E638" s="8"/>
      <c r="Q638" s="8"/>
    </row>
    <row r="639" spans="4:17" ht="14.25" customHeight="1">
      <c r="D639" s="8"/>
      <c r="E639" s="8"/>
      <c r="Q639" s="8"/>
    </row>
    <row r="640" spans="4:17" ht="14.25" customHeight="1">
      <c r="D640" s="8"/>
      <c r="E640" s="8"/>
      <c r="Q640" s="8"/>
    </row>
    <row r="641" spans="4:17" ht="14.25" customHeight="1">
      <c r="D641" s="8"/>
      <c r="E641" s="8"/>
      <c r="Q641" s="8"/>
    </row>
    <row r="642" spans="4:17" ht="14.25" customHeight="1">
      <c r="D642" s="8"/>
      <c r="E642" s="8"/>
      <c r="Q642" s="8"/>
    </row>
    <row r="643" spans="4:17" ht="14.25" customHeight="1">
      <c r="D643" s="8"/>
      <c r="E643" s="8"/>
      <c r="Q643" s="8"/>
    </row>
    <row r="644" spans="4:17" ht="14.25" customHeight="1">
      <c r="D644" s="8"/>
      <c r="E644" s="8"/>
      <c r="Q644" s="8"/>
    </row>
    <row r="645" spans="4:17" ht="14.25" customHeight="1">
      <c r="D645" s="8"/>
      <c r="E645" s="8"/>
      <c r="Q645" s="8"/>
    </row>
    <row r="646" spans="4:17" ht="14.25" customHeight="1">
      <c r="D646" s="8"/>
      <c r="E646" s="8"/>
      <c r="Q646" s="8"/>
    </row>
    <row r="647" spans="4:17" ht="14.25" customHeight="1">
      <c r="D647" s="8"/>
      <c r="E647" s="8"/>
      <c r="Q647" s="8"/>
    </row>
    <row r="648" spans="4:17" ht="14.25" customHeight="1">
      <c r="D648" s="8"/>
      <c r="E648" s="8"/>
      <c r="Q648" s="8"/>
    </row>
    <row r="649" spans="4:17" ht="14.25" customHeight="1">
      <c r="D649" s="8"/>
      <c r="E649" s="8"/>
      <c r="Q649" s="8"/>
    </row>
    <row r="650" spans="4:17" ht="14.25" customHeight="1">
      <c r="D650" s="8"/>
      <c r="E650" s="8"/>
      <c r="Q650" s="8"/>
    </row>
    <row r="651" spans="4:17" ht="14.25" customHeight="1">
      <c r="D651" s="8"/>
      <c r="E651" s="8"/>
      <c r="Q651" s="8"/>
    </row>
    <row r="652" spans="4:17" ht="14.25" customHeight="1">
      <c r="D652" s="8"/>
      <c r="E652" s="8"/>
      <c r="Q652" s="8"/>
    </row>
    <row r="653" spans="4:17" ht="14.25" customHeight="1">
      <c r="D653" s="8"/>
      <c r="E653" s="8"/>
      <c r="Q653" s="8"/>
    </row>
    <row r="654" spans="4:17" ht="14.25" customHeight="1">
      <c r="D654" s="8"/>
      <c r="E654" s="8"/>
      <c r="Q654" s="8"/>
    </row>
    <row r="655" spans="4:17" ht="14.25" customHeight="1">
      <c r="D655" s="8"/>
      <c r="E655" s="8"/>
      <c r="Q655" s="8"/>
    </row>
    <row r="656" spans="4:17" ht="14.25" customHeight="1">
      <c r="D656" s="8"/>
      <c r="E656" s="8"/>
      <c r="Q656" s="8"/>
    </row>
    <row r="657" spans="4:17" ht="14.25" customHeight="1">
      <c r="D657" s="8"/>
      <c r="E657" s="8"/>
      <c r="Q657" s="8"/>
    </row>
    <row r="658" spans="4:17" ht="14.25" customHeight="1">
      <c r="D658" s="8"/>
      <c r="E658" s="8"/>
      <c r="Q658" s="8"/>
    </row>
    <row r="659" spans="4:17" ht="14.25" customHeight="1">
      <c r="D659" s="8"/>
      <c r="E659" s="8"/>
      <c r="Q659" s="8"/>
    </row>
    <row r="660" spans="4:17" ht="14.25" customHeight="1">
      <c r="D660" s="8"/>
      <c r="E660" s="8"/>
      <c r="Q660" s="8"/>
    </row>
    <row r="661" spans="4:17" ht="14.25" customHeight="1">
      <c r="D661" s="8"/>
      <c r="E661" s="8"/>
      <c r="Q661" s="8"/>
    </row>
    <row r="662" spans="4:17" ht="14.25" customHeight="1">
      <c r="D662" s="8"/>
      <c r="E662" s="8"/>
      <c r="Q662" s="8"/>
    </row>
    <row r="663" spans="4:17" ht="14.25" customHeight="1">
      <c r="D663" s="8"/>
      <c r="E663" s="8"/>
      <c r="Q663" s="8"/>
    </row>
    <row r="664" spans="4:17" ht="14.25" customHeight="1">
      <c r="D664" s="8"/>
      <c r="E664" s="8"/>
      <c r="Q664" s="8"/>
    </row>
    <row r="665" spans="4:17" ht="14.25" customHeight="1">
      <c r="D665" s="8"/>
      <c r="E665" s="8"/>
      <c r="Q665" s="8"/>
    </row>
    <row r="666" spans="4:17" ht="14.25" customHeight="1">
      <c r="D666" s="8"/>
      <c r="E666" s="8"/>
      <c r="Q666" s="8"/>
    </row>
    <row r="667" spans="4:17" ht="14.25" customHeight="1">
      <c r="D667" s="8"/>
      <c r="E667" s="8"/>
      <c r="Q667" s="8"/>
    </row>
    <row r="668" spans="4:17" ht="14.25" customHeight="1">
      <c r="D668" s="8"/>
      <c r="E668" s="8"/>
      <c r="Q668" s="8"/>
    </row>
    <row r="669" spans="4:17" ht="14.25" customHeight="1">
      <c r="D669" s="8"/>
      <c r="E669" s="8"/>
      <c r="Q669" s="8"/>
    </row>
    <row r="670" spans="4:17" ht="14.25" customHeight="1">
      <c r="D670" s="8"/>
      <c r="E670" s="8"/>
      <c r="Q670" s="8"/>
    </row>
    <row r="671" spans="4:17" ht="14.25" customHeight="1">
      <c r="D671" s="8"/>
      <c r="E671" s="8"/>
      <c r="Q671" s="8"/>
    </row>
    <row r="672" spans="4:17" ht="14.25" customHeight="1">
      <c r="D672" s="8"/>
      <c r="E672" s="8"/>
      <c r="Q672" s="8"/>
    </row>
    <row r="673" spans="4:17" ht="14.25" customHeight="1">
      <c r="D673" s="8"/>
      <c r="E673" s="8"/>
      <c r="Q673" s="8"/>
    </row>
    <row r="674" spans="4:17" ht="14.25" customHeight="1">
      <c r="D674" s="8"/>
      <c r="E674" s="8"/>
      <c r="Q674" s="8"/>
    </row>
    <row r="675" spans="4:17" ht="14.25" customHeight="1">
      <c r="D675" s="8"/>
      <c r="E675" s="8"/>
      <c r="Q675" s="8"/>
    </row>
    <row r="676" spans="4:17" ht="14.25" customHeight="1">
      <c r="D676" s="8"/>
      <c r="E676" s="8"/>
      <c r="Q676" s="8"/>
    </row>
    <row r="677" spans="4:17" ht="14.25" customHeight="1">
      <c r="D677" s="8"/>
      <c r="E677" s="8"/>
      <c r="Q677" s="8"/>
    </row>
    <row r="678" spans="4:17" ht="14.25" customHeight="1">
      <c r="D678" s="8"/>
      <c r="E678" s="8"/>
      <c r="Q678" s="8"/>
    </row>
    <row r="679" spans="4:17" ht="14.25" customHeight="1">
      <c r="D679" s="8"/>
      <c r="E679" s="8"/>
      <c r="Q679" s="8"/>
    </row>
    <row r="680" spans="4:17" ht="14.25" customHeight="1">
      <c r="D680" s="8"/>
      <c r="E680" s="8"/>
      <c r="Q680" s="8"/>
    </row>
    <row r="681" spans="4:17" ht="14.25" customHeight="1">
      <c r="D681" s="8"/>
      <c r="E681" s="8"/>
      <c r="Q681" s="8"/>
    </row>
    <row r="682" spans="4:17" ht="14.25" customHeight="1">
      <c r="D682" s="8"/>
      <c r="E682" s="8"/>
      <c r="Q682" s="8"/>
    </row>
    <row r="683" spans="4:17" ht="14.25" customHeight="1">
      <c r="D683" s="8"/>
      <c r="E683" s="8"/>
      <c r="Q683" s="8"/>
    </row>
    <row r="684" spans="4:17" ht="14.25" customHeight="1">
      <c r="D684" s="8"/>
      <c r="E684" s="8"/>
      <c r="Q684" s="8"/>
    </row>
    <row r="685" spans="4:17" ht="14.25" customHeight="1">
      <c r="D685" s="8"/>
      <c r="E685" s="8"/>
      <c r="Q685" s="8"/>
    </row>
    <row r="686" spans="4:17" ht="14.25" customHeight="1">
      <c r="D686" s="8"/>
      <c r="E686" s="8"/>
      <c r="Q686" s="8"/>
    </row>
    <row r="687" spans="4:17" ht="14.25" customHeight="1">
      <c r="D687" s="8"/>
      <c r="E687" s="8"/>
      <c r="Q687" s="8"/>
    </row>
    <row r="688" spans="4:17" ht="14.25" customHeight="1">
      <c r="D688" s="8"/>
      <c r="E688" s="8"/>
      <c r="Q688" s="8"/>
    </row>
    <row r="689" spans="4:17" ht="14.25" customHeight="1">
      <c r="D689" s="8"/>
      <c r="E689" s="8"/>
      <c r="Q689" s="8"/>
    </row>
    <row r="690" spans="4:17" ht="14.25" customHeight="1">
      <c r="D690" s="8"/>
      <c r="E690" s="8"/>
      <c r="Q690" s="8"/>
    </row>
    <row r="691" spans="4:17" ht="14.25" customHeight="1">
      <c r="D691" s="8"/>
      <c r="E691" s="8"/>
      <c r="Q691" s="8"/>
    </row>
    <row r="692" spans="4:17" ht="14.25" customHeight="1">
      <c r="D692" s="8"/>
      <c r="E692" s="8"/>
      <c r="Q692" s="8"/>
    </row>
    <row r="693" spans="4:17" ht="14.25" customHeight="1">
      <c r="D693" s="8"/>
      <c r="E693" s="8"/>
      <c r="Q693" s="8"/>
    </row>
    <row r="694" spans="4:17" ht="14.25" customHeight="1">
      <c r="D694" s="8"/>
      <c r="E694" s="8"/>
      <c r="Q694" s="8"/>
    </row>
    <row r="695" spans="4:17" ht="14.25" customHeight="1">
      <c r="D695" s="8"/>
      <c r="E695" s="8"/>
      <c r="Q695" s="8"/>
    </row>
    <row r="696" spans="4:17" ht="14.25" customHeight="1">
      <c r="D696" s="8"/>
      <c r="E696" s="8"/>
      <c r="Q696" s="8"/>
    </row>
    <row r="697" spans="4:17" ht="14.25" customHeight="1">
      <c r="D697" s="8"/>
      <c r="E697" s="8"/>
      <c r="Q697" s="8"/>
    </row>
    <row r="698" spans="4:17" ht="14.25" customHeight="1">
      <c r="D698" s="8"/>
      <c r="E698" s="8"/>
      <c r="Q698" s="8"/>
    </row>
    <row r="699" spans="4:17" ht="14.25" customHeight="1">
      <c r="D699" s="8"/>
      <c r="E699" s="8"/>
      <c r="Q699" s="8"/>
    </row>
    <row r="700" spans="4:17" ht="14.25" customHeight="1">
      <c r="D700" s="8"/>
      <c r="E700" s="8"/>
      <c r="Q700" s="8"/>
    </row>
    <row r="701" spans="4:17" ht="14.25" customHeight="1">
      <c r="D701" s="8"/>
      <c r="E701" s="8"/>
      <c r="Q701" s="8"/>
    </row>
    <row r="702" spans="4:17" ht="14.25" customHeight="1">
      <c r="D702" s="8"/>
      <c r="E702" s="8"/>
      <c r="Q702" s="8"/>
    </row>
    <row r="703" spans="4:17" ht="14.25" customHeight="1">
      <c r="D703" s="8"/>
      <c r="E703" s="8"/>
      <c r="Q703" s="8"/>
    </row>
    <row r="704" spans="4:17" ht="14.25" customHeight="1">
      <c r="D704" s="8"/>
      <c r="E704" s="8"/>
      <c r="Q704" s="8"/>
    </row>
    <row r="705" spans="4:17" ht="14.25" customHeight="1">
      <c r="D705" s="8"/>
      <c r="E705" s="8"/>
      <c r="Q705" s="8"/>
    </row>
    <row r="706" spans="4:17" ht="14.25" customHeight="1">
      <c r="D706" s="8"/>
      <c r="E706" s="8"/>
      <c r="Q706" s="8"/>
    </row>
    <row r="707" spans="4:17" ht="14.25" customHeight="1">
      <c r="D707" s="8"/>
      <c r="E707" s="8"/>
      <c r="Q707" s="8"/>
    </row>
    <row r="708" spans="4:17" ht="14.25" customHeight="1">
      <c r="D708" s="8"/>
      <c r="E708" s="8"/>
      <c r="Q708" s="8"/>
    </row>
    <row r="709" spans="4:17" ht="14.25" customHeight="1">
      <c r="D709" s="8"/>
      <c r="E709" s="8"/>
      <c r="Q709" s="8"/>
    </row>
    <row r="710" spans="4:17" ht="14.25" customHeight="1">
      <c r="D710" s="8"/>
      <c r="E710" s="8"/>
      <c r="Q710" s="8"/>
    </row>
    <row r="711" spans="4:17" ht="14.25" customHeight="1">
      <c r="D711" s="8"/>
      <c r="E711" s="8"/>
      <c r="Q711" s="8"/>
    </row>
    <row r="712" spans="4:17" ht="14.25" customHeight="1">
      <c r="D712" s="8"/>
      <c r="E712" s="8"/>
      <c r="Q712" s="8"/>
    </row>
  </sheetData>
  <pageMargins left="0.7" right="0.7" top="0.78740157499999996" bottom="0.78740157499999996"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867"/>
  <sheetViews>
    <sheetView workbookViewId="0"/>
  </sheetViews>
  <sheetFormatPr defaultColWidth="12.625" defaultRowHeight="15" customHeight="1"/>
  <cols>
    <col min="1" max="1" width="26.5" customWidth="1"/>
    <col min="2" max="2" width="10" customWidth="1"/>
    <col min="3" max="3" width="9.5" customWidth="1"/>
    <col min="4" max="4" width="9.375" customWidth="1"/>
    <col min="5" max="5" width="9.25" customWidth="1"/>
    <col min="6" max="20" width="7.625" customWidth="1"/>
  </cols>
  <sheetData>
    <row r="1" spans="1:8" ht="14.25" customHeight="1">
      <c r="A1" s="1" t="s">
        <v>33</v>
      </c>
      <c r="D1" s="8"/>
    </row>
    <row r="2" spans="1:8" ht="14.25" customHeight="1">
      <c r="D2" s="8"/>
    </row>
    <row r="3" spans="1:8" ht="14.25" customHeight="1">
      <c r="A3" s="3" t="s">
        <v>26</v>
      </c>
      <c r="B3" s="9" t="s">
        <v>34</v>
      </c>
      <c r="C3" s="16" t="s">
        <v>35</v>
      </c>
      <c r="D3" s="55" t="s">
        <v>36</v>
      </c>
      <c r="E3" s="55" t="s">
        <v>37</v>
      </c>
    </row>
    <row r="4" spans="1:8" ht="14.25" customHeight="1">
      <c r="A4" s="2" t="s">
        <v>38</v>
      </c>
      <c r="B4" s="15">
        <v>370</v>
      </c>
      <c r="C4" s="14">
        <v>339</v>
      </c>
      <c r="D4" s="53">
        <v>404</v>
      </c>
      <c r="E4" s="15">
        <v>365</v>
      </c>
      <c r="F4" s="8"/>
      <c r="H4" s="40"/>
    </row>
    <row r="5" spans="1:8" ht="14.25" customHeight="1">
      <c r="A5" s="2" t="s">
        <v>39</v>
      </c>
      <c r="B5" s="15">
        <v>339</v>
      </c>
      <c r="C5" s="14">
        <v>383</v>
      </c>
      <c r="D5" s="53">
        <v>362</v>
      </c>
      <c r="E5" s="15">
        <v>300</v>
      </c>
      <c r="F5" s="8"/>
      <c r="H5" s="40"/>
    </row>
    <row r="6" spans="1:8" ht="14.25" customHeight="1">
      <c r="A6" s="2" t="s">
        <v>40</v>
      </c>
      <c r="B6" s="15">
        <v>27</v>
      </c>
      <c r="C6" s="14">
        <v>31</v>
      </c>
      <c r="D6" s="53">
        <v>12</v>
      </c>
      <c r="E6" s="15">
        <v>25</v>
      </c>
      <c r="F6" s="8"/>
      <c r="H6" s="40"/>
    </row>
    <row r="7" spans="1:8" ht="14.25" customHeight="1">
      <c r="A7" s="3" t="s">
        <v>9</v>
      </c>
      <c r="B7" s="9">
        <v>736</v>
      </c>
      <c r="C7" s="13">
        <v>753</v>
      </c>
      <c r="D7" s="90">
        <f>SUM(D4:D6)</f>
        <v>778</v>
      </c>
      <c r="E7" s="9">
        <f>SUM(E4:E6)</f>
        <v>690</v>
      </c>
      <c r="F7" s="8"/>
    </row>
    <row r="8" spans="1:8" ht="14.25" customHeight="1">
      <c r="D8" s="8"/>
    </row>
    <row r="9" spans="1:8" ht="14.25" customHeight="1">
      <c r="D9" s="8"/>
    </row>
    <row r="10" spans="1:8" ht="14.25" customHeight="1">
      <c r="D10" s="8"/>
    </row>
    <row r="11" spans="1:8" ht="14.25" customHeight="1">
      <c r="D11" s="8"/>
    </row>
    <row r="12" spans="1:8" ht="14.25" customHeight="1">
      <c r="D12" s="8"/>
    </row>
    <row r="13" spans="1:8" ht="14.25" customHeight="1">
      <c r="D13" s="8"/>
    </row>
    <row r="14" spans="1:8" ht="14.25" customHeight="1">
      <c r="D14" s="8"/>
    </row>
    <row r="15" spans="1:8" ht="14.25" customHeight="1">
      <c r="D15" s="8"/>
    </row>
    <row r="16" spans="1:8" ht="14.25" customHeight="1">
      <c r="D16" s="8"/>
    </row>
    <row r="17" spans="4:4" ht="14.25" customHeight="1">
      <c r="D17" s="8"/>
    </row>
    <row r="18" spans="4:4" ht="14.25" customHeight="1">
      <c r="D18" s="8"/>
    </row>
    <row r="19" spans="4:4" ht="14.25" customHeight="1">
      <c r="D19" s="8"/>
    </row>
    <row r="20" spans="4:4" ht="14.25" customHeight="1">
      <c r="D20" s="8"/>
    </row>
    <row r="21" spans="4:4" ht="14.25" customHeight="1">
      <c r="D21" s="8"/>
    </row>
    <row r="22" spans="4:4" ht="14.25" customHeight="1">
      <c r="D22" s="8"/>
    </row>
    <row r="23" spans="4:4" ht="14.25" customHeight="1">
      <c r="D23" s="8"/>
    </row>
    <row r="24" spans="4:4" ht="14.25" customHeight="1">
      <c r="D24" s="8"/>
    </row>
    <row r="25" spans="4:4" ht="14.25" customHeight="1">
      <c r="D25" s="8"/>
    </row>
    <row r="26" spans="4:4" ht="14.25" customHeight="1">
      <c r="D26" s="8"/>
    </row>
    <row r="27" spans="4:4" ht="14.25" customHeight="1">
      <c r="D27" s="8"/>
    </row>
    <row r="28" spans="4:4" ht="14.25" customHeight="1">
      <c r="D28" s="8"/>
    </row>
    <row r="29" spans="4:4" ht="14.25" customHeight="1">
      <c r="D29" s="8"/>
    </row>
    <row r="30" spans="4:4" ht="14.25" customHeight="1">
      <c r="D30" s="8"/>
    </row>
    <row r="31" spans="4:4" ht="14.25" customHeight="1">
      <c r="D31" s="8"/>
    </row>
    <row r="32" spans="4:4" ht="14.25" customHeight="1">
      <c r="D32" s="8"/>
    </row>
    <row r="33" spans="4:4" ht="14.25" customHeight="1">
      <c r="D33" s="8"/>
    </row>
    <row r="34" spans="4:4" ht="14.25" customHeight="1">
      <c r="D34" s="8"/>
    </row>
    <row r="35" spans="4:4" ht="14.25" customHeight="1">
      <c r="D35" s="8"/>
    </row>
    <row r="36" spans="4:4" ht="14.25" customHeight="1">
      <c r="D36" s="8"/>
    </row>
    <row r="37" spans="4:4" ht="14.25" customHeight="1">
      <c r="D37" s="8"/>
    </row>
    <row r="38" spans="4:4" ht="14.25" customHeight="1">
      <c r="D38" s="8"/>
    </row>
    <row r="39" spans="4:4" ht="14.25" customHeight="1">
      <c r="D39" s="8"/>
    </row>
    <row r="40" spans="4:4" ht="14.25" customHeight="1">
      <c r="D40" s="8"/>
    </row>
    <row r="41" spans="4:4" ht="14.25" customHeight="1">
      <c r="D41" s="8"/>
    </row>
    <row r="42" spans="4:4" ht="14.25" customHeight="1">
      <c r="D42" s="8"/>
    </row>
    <row r="43" spans="4:4" ht="14.25" customHeight="1">
      <c r="D43" s="8"/>
    </row>
    <row r="44" spans="4:4" ht="14.25" customHeight="1">
      <c r="D44" s="8"/>
    </row>
    <row r="45" spans="4:4" ht="14.25" customHeight="1">
      <c r="D45" s="8"/>
    </row>
    <row r="46" spans="4:4" ht="14.25" customHeight="1">
      <c r="D46" s="8"/>
    </row>
    <row r="47" spans="4:4" ht="14.25" customHeight="1">
      <c r="D47" s="8"/>
    </row>
    <row r="48" spans="4:4" ht="14.25" customHeight="1">
      <c r="D48" s="8"/>
    </row>
    <row r="49" spans="4:4" ht="14.25" customHeight="1">
      <c r="D49" s="8"/>
    </row>
    <row r="50" spans="4:4" ht="14.25" customHeight="1">
      <c r="D50" s="8"/>
    </row>
    <row r="51" spans="4:4" ht="14.25" customHeight="1">
      <c r="D51" s="8"/>
    </row>
    <row r="52" spans="4:4" ht="14.25" customHeight="1">
      <c r="D52" s="8"/>
    </row>
    <row r="53" spans="4:4" ht="14.25" customHeight="1">
      <c r="D53" s="8"/>
    </row>
    <row r="54" spans="4:4" ht="14.25" customHeight="1">
      <c r="D54" s="8"/>
    </row>
    <row r="55" spans="4:4" ht="14.25" customHeight="1">
      <c r="D55" s="8"/>
    </row>
    <row r="56" spans="4:4" ht="14.25" customHeight="1">
      <c r="D56" s="8"/>
    </row>
    <row r="57" spans="4:4" ht="14.25" customHeight="1">
      <c r="D57" s="8"/>
    </row>
    <row r="58" spans="4:4" ht="14.25" customHeight="1">
      <c r="D58" s="8"/>
    </row>
    <row r="59" spans="4:4" ht="14.25" customHeight="1">
      <c r="D59" s="8"/>
    </row>
    <row r="60" spans="4:4" ht="14.25" customHeight="1">
      <c r="D60" s="8"/>
    </row>
    <row r="61" spans="4:4" ht="14.25" customHeight="1">
      <c r="D61" s="8"/>
    </row>
    <row r="62" spans="4:4" ht="14.25" customHeight="1">
      <c r="D62" s="8"/>
    </row>
    <row r="63" spans="4:4" ht="14.25" customHeight="1">
      <c r="D63" s="8"/>
    </row>
    <row r="64" spans="4:4" ht="14.25" customHeight="1">
      <c r="D64" s="8"/>
    </row>
    <row r="65" spans="4:4" ht="14.25" customHeight="1">
      <c r="D65" s="8"/>
    </row>
    <row r="66" spans="4:4" ht="14.25" customHeight="1">
      <c r="D66" s="8"/>
    </row>
    <row r="67" spans="4:4" ht="14.25" customHeight="1">
      <c r="D67" s="8"/>
    </row>
    <row r="68" spans="4:4" ht="14.25" customHeight="1">
      <c r="D68" s="8"/>
    </row>
    <row r="69" spans="4:4" ht="14.25" customHeight="1">
      <c r="D69" s="8"/>
    </row>
    <row r="70" spans="4:4" ht="14.25" customHeight="1">
      <c r="D70" s="8"/>
    </row>
    <row r="71" spans="4:4" ht="14.25" customHeight="1">
      <c r="D71" s="8"/>
    </row>
    <row r="72" spans="4:4" ht="14.25" customHeight="1">
      <c r="D72" s="8"/>
    </row>
    <row r="73" spans="4:4" ht="14.25" customHeight="1">
      <c r="D73" s="8"/>
    </row>
    <row r="74" spans="4:4" ht="14.25" customHeight="1">
      <c r="D74" s="8"/>
    </row>
    <row r="75" spans="4:4" ht="14.25" customHeight="1">
      <c r="D75" s="8"/>
    </row>
    <row r="76" spans="4:4" ht="14.25" customHeight="1">
      <c r="D76" s="8"/>
    </row>
    <row r="77" spans="4:4" ht="14.25" customHeight="1">
      <c r="D77" s="8"/>
    </row>
    <row r="78" spans="4:4" ht="14.25" customHeight="1">
      <c r="D78" s="8"/>
    </row>
    <row r="79" spans="4:4" ht="14.25" customHeight="1">
      <c r="D79" s="8"/>
    </row>
    <row r="80" spans="4:4" ht="14.25" customHeight="1">
      <c r="D80" s="8"/>
    </row>
    <row r="81" spans="4:4" ht="14.25" customHeight="1">
      <c r="D81" s="8"/>
    </row>
    <row r="82" spans="4:4" ht="14.25" customHeight="1">
      <c r="D82" s="8"/>
    </row>
    <row r="83" spans="4:4" ht="14.25" customHeight="1">
      <c r="D83" s="8"/>
    </row>
    <row r="84" spans="4:4" ht="14.25" customHeight="1">
      <c r="D84" s="8"/>
    </row>
    <row r="85" spans="4:4" ht="14.25" customHeight="1">
      <c r="D85" s="8"/>
    </row>
    <row r="86" spans="4:4" ht="14.25" customHeight="1">
      <c r="D86" s="8"/>
    </row>
    <row r="87" spans="4:4" ht="14.25" customHeight="1">
      <c r="D87" s="8"/>
    </row>
    <row r="88" spans="4:4" ht="14.25" customHeight="1">
      <c r="D88" s="8"/>
    </row>
    <row r="89" spans="4:4" ht="14.25" customHeight="1">
      <c r="D89" s="8"/>
    </row>
    <row r="90" spans="4:4" ht="14.25" customHeight="1">
      <c r="D90" s="8"/>
    </row>
    <row r="91" spans="4:4" ht="14.25" customHeight="1">
      <c r="D91" s="8"/>
    </row>
    <row r="92" spans="4:4" ht="14.25" customHeight="1">
      <c r="D92" s="8"/>
    </row>
    <row r="93" spans="4:4" ht="14.25" customHeight="1">
      <c r="D93" s="8"/>
    </row>
    <row r="94" spans="4:4" ht="14.25" customHeight="1">
      <c r="D94" s="8"/>
    </row>
    <row r="95" spans="4:4" ht="14.25" customHeight="1">
      <c r="D95" s="8"/>
    </row>
    <row r="96" spans="4:4" ht="14.25" customHeight="1">
      <c r="D96" s="8"/>
    </row>
    <row r="97" spans="4:4" ht="14.25" customHeight="1">
      <c r="D97" s="8"/>
    </row>
    <row r="98" spans="4:4" ht="14.25" customHeight="1">
      <c r="D98" s="8"/>
    </row>
    <row r="99" spans="4:4" ht="14.25" customHeight="1">
      <c r="D99" s="8"/>
    </row>
    <row r="100" spans="4:4" ht="14.25" customHeight="1">
      <c r="D100" s="8"/>
    </row>
    <row r="101" spans="4:4" ht="14.25" customHeight="1">
      <c r="D101" s="8"/>
    </row>
    <row r="102" spans="4:4" ht="14.25" customHeight="1">
      <c r="D102" s="8"/>
    </row>
    <row r="103" spans="4:4" ht="14.25" customHeight="1">
      <c r="D103" s="8"/>
    </row>
    <row r="104" spans="4:4" ht="14.25" customHeight="1">
      <c r="D104" s="8"/>
    </row>
    <row r="105" spans="4:4" ht="14.25" customHeight="1">
      <c r="D105" s="8"/>
    </row>
    <row r="106" spans="4:4" ht="14.25" customHeight="1">
      <c r="D106" s="8"/>
    </row>
    <row r="107" spans="4:4" ht="14.25" customHeight="1">
      <c r="D107" s="8"/>
    </row>
    <row r="108" spans="4:4" ht="14.25" customHeight="1">
      <c r="D108" s="8"/>
    </row>
    <row r="109" spans="4:4" ht="14.25" customHeight="1">
      <c r="D109" s="8"/>
    </row>
    <row r="110" spans="4:4" ht="14.25" customHeight="1">
      <c r="D110" s="8"/>
    </row>
    <row r="111" spans="4:4" ht="14.25" customHeight="1">
      <c r="D111" s="8"/>
    </row>
    <row r="112" spans="4:4" ht="14.25" customHeight="1">
      <c r="D112" s="8"/>
    </row>
    <row r="113" spans="4:4" ht="14.25" customHeight="1">
      <c r="D113" s="8"/>
    </row>
    <row r="114" spans="4:4" ht="14.25" customHeight="1">
      <c r="D114" s="8"/>
    </row>
    <row r="115" spans="4:4" ht="14.25" customHeight="1">
      <c r="D115" s="8"/>
    </row>
    <row r="116" spans="4:4" ht="14.25" customHeight="1">
      <c r="D116" s="8"/>
    </row>
    <row r="117" spans="4:4" ht="14.25" customHeight="1">
      <c r="D117" s="8"/>
    </row>
    <row r="118" spans="4:4" ht="14.25" customHeight="1">
      <c r="D118" s="8"/>
    </row>
    <row r="119" spans="4:4" ht="14.25" customHeight="1">
      <c r="D119" s="8"/>
    </row>
    <row r="120" spans="4:4" ht="14.25" customHeight="1">
      <c r="D120" s="8"/>
    </row>
    <row r="121" spans="4:4" ht="14.25" customHeight="1">
      <c r="D121" s="8"/>
    </row>
    <row r="122" spans="4:4" ht="14.25" customHeight="1">
      <c r="D122" s="8"/>
    </row>
    <row r="123" spans="4:4" ht="14.25" customHeight="1">
      <c r="D123" s="8"/>
    </row>
    <row r="124" spans="4:4" ht="14.25" customHeight="1">
      <c r="D124" s="8"/>
    </row>
    <row r="125" spans="4:4" ht="14.25" customHeight="1">
      <c r="D125" s="8"/>
    </row>
    <row r="126" spans="4:4" ht="14.25" customHeight="1">
      <c r="D126" s="8"/>
    </row>
    <row r="127" spans="4:4" ht="14.25" customHeight="1">
      <c r="D127" s="8"/>
    </row>
    <row r="128" spans="4:4" ht="14.25" customHeight="1">
      <c r="D128" s="8"/>
    </row>
    <row r="129" spans="4:4" ht="14.25" customHeight="1">
      <c r="D129" s="8"/>
    </row>
    <row r="130" spans="4:4" ht="14.25" customHeight="1">
      <c r="D130" s="8"/>
    </row>
    <row r="131" spans="4:4" ht="14.25" customHeight="1">
      <c r="D131" s="8"/>
    </row>
    <row r="132" spans="4:4" ht="14.25" customHeight="1">
      <c r="D132" s="8"/>
    </row>
    <row r="133" spans="4:4" ht="14.25" customHeight="1">
      <c r="D133" s="8"/>
    </row>
    <row r="134" spans="4:4" ht="14.25" customHeight="1">
      <c r="D134" s="8"/>
    </row>
    <row r="135" spans="4:4" ht="14.25" customHeight="1">
      <c r="D135" s="8"/>
    </row>
    <row r="136" spans="4:4" ht="14.25" customHeight="1">
      <c r="D136" s="8"/>
    </row>
    <row r="137" spans="4:4" ht="14.25" customHeight="1">
      <c r="D137" s="8"/>
    </row>
    <row r="138" spans="4:4" ht="14.25" customHeight="1">
      <c r="D138" s="8"/>
    </row>
    <row r="139" spans="4:4" ht="14.25" customHeight="1">
      <c r="D139" s="8"/>
    </row>
    <row r="140" spans="4:4" ht="14.25" customHeight="1">
      <c r="D140" s="8"/>
    </row>
    <row r="141" spans="4:4" ht="14.25" customHeight="1">
      <c r="D141" s="8"/>
    </row>
    <row r="142" spans="4:4" ht="14.25" customHeight="1">
      <c r="D142" s="8"/>
    </row>
    <row r="143" spans="4:4" ht="14.25" customHeight="1">
      <c r="D143" s="8"/>
    </row>
    <row r="144" spans="4:4" ht="14.25" customHeight="1">
      <c r="D144" s="8"/>
    </row>
    <row r="145" spans="4:4" ht="14.25" customHeight="1">
      <c r="D145" s="8"/>
    </row>
    <row r="146" spans="4:4" ht="14.25" customHeight="1">
      <c r="D146" s="8"/>
    </row>
    <row r="147" spans="4:4" ht="14.25" customHeight="1">
      <c r="D147" s="8"/>
    </row>
    <row r="148" spans="4:4" ht="14.25" customHeight="1">
      <c r="D148" s="8"/>
    </row>
    <row r="149" spans="4:4" ht="14.25" customHeight="1">
      <c r="D149" s="8"/>
    </row>
    <row r="150" spans="4:4" ht="14.25" customHeight="1">
      <c r="D150" s="8"/>
    </row>
    <row r="151" spans="4:4" ht="14.25" customHeight="1">
      <c r="D151" s="8"/>
    </row>
    <row r="152" spans="4:4" ht="14.25" customHeight="1">
      <c r="D152" s="8"/>
    </row>
    <row r="153" spans="4:4" ht="14.25" customHeight="1">
      <c r="D153" s="8"/>
    </row>
    <row r="154" spans="4:4" ht="14.25" customHeight="1">
      <c r="D154" s="8"/>
    </row>
    <row r="155" spans="4:4" ht="14.25" customHeight="1">
      <c r="D155" s="8"/>
    </row>
    <row r="156" spans="4:4" ht="14.25" customHeight="1">
      <c r="D156" s="8"/>
    </row>
    <row r="157" spans="4:4" ht="14.25" customHeight="1">
      <c r="D157" s="8"/>
    </row>
    <row r="158" spans="4:4" ht="14.25" customHeight="1">
      <c r="D158" s="8"/>
    </row>
    <row r="159" spans="4:4" ht="14.25" customHeight="1">
      <c r="D159" s="8"/>
    </row>
    <row r="160" spans="4:4" ht="14.25" customHeight="1">
      <c r="D160" s="8"/>
    </row>
    <row r="161" spans="4:4" ht="14.25" customHeight="1">
      <c r="D161" s="8"/>
    </row>
    <row r="162" spans="4:4" ht="14.25" customHeight="1">
      <c r="D162" s="8"/>
    </row>
    <row r="163" spans="4:4" ht="14.25" customHeight="1">
      <c r="D163" s="8"/>
    </row>
    <row r="164" spans="4:4" ht="14.25" customHeight="1">
      <c r="D164" s="8"/>
    </row>
    <row r="165" spans="4:4" ht="14.25" customHeight="1">
      <c r="D165" s="8"/>
    </row>
    <row r="166" spans="4:4" ht="14.25" customHeight="1">
      <c r="D166" s="8"/>
    </row>
    <row r="167" spans="4:4" ht="14.25" customHeight="1">
      <c r="D167" s="8"/>
    </row>
    <row r="168" spans="4:4" ht="14.25" customHeight="1">
      <c r="D168" s="8"/>
    </row>
    <row r="169" spans="4:4" ht="14.25" customHeight="1">
      <c r="D169" s="8"/>
    </row>
    <row r="170" spans="4:4" ht="14.25" customHeight="1">
      <c r="D170" s="8"/>
    </row>
    <row r="171" spans="4:4" ht="14.25" customHeight="1">
      <c r="D171" s="8"/>
    </row>
    <row r="172" spans="4:4" ht="14.25" customHeight="1">
      <c r="D172" s="8"/>
    </row>
    <row r="173" spans="4:4" ht="14.25" customHeight="1">
      <c r="D173" s="8"/>
    </row>
    <row r="174" spans="4:4" ht="14.25" customHeight="1">
      <c r="D174" s="8"/>
    </row>
    <row r="175" spans="4:4" ht="14.25" customHeight="1">
      <c r="D175" s="8"/>
    </row>
    <row r="176" spans="4:4" ht="14.25" customHeight="1">
      <c r="D176" s="8"/>
    </row>
    <row r="177" spans="4:4" ht="14.25" customHeight="1">
      <c r="D177" s="8"/>
    </row>
    <row r="178" spans="4:4" ht="14.25" customHeight="1">
      <c r="D178" s="8"/>
    </row>
    <row r="179" spans="4:4" ht="14.25" customHeight="1">
      <c r="D179" s="8"/>
    </row>
    <row r="180" spans="4:4" ht="14.25" customHeight="1">
      <c r="D180" s="8"/>
    </row>
    <row r="181" spans="4:4" ht="14.25" customHeight="1">
      <c r="D181" s="8"/>
    </row>
    <row r="182" spans="4:4" ht="14.25" customHeight="1">
      <c r="D182" s="8"/>
    </row>
    <row r="183" spans="4:4" ht="14.25" customHeight="1">
      <c r="D183" s="8"/>
    </row>
    <row r="184" spans="4:4" ht="14.25" customHeight="1">
      <c r="D184" s="8"/>
    </row>
    <row r="185" spans="4:4" ht="14.25" customHeight="1">
      <c r="D185" s="8"/>
    </row>
    <row r="186" spans="4:4" ht="14.25" customHeight="1">
      <c r="D186" s="8"/>
    </row>
    <row r="187" spans="4:4" ht="14.25" customHeight="1">
      <c r="D187" s="8"/>
    </row>
    <row r="188" spans="4:4" ht="14.25" customHeight="1">
      <c r="D188" s="8"/>
    </row>
    <row r="189" spans="4:4" ht="14.25" customHeight="1">
      <c r="D189" s="8"/>
    </row>
    <row r="190" spans="4:4" ht="14.25" customHeight="1">
      <c r="D190" s="8"/>
    </row>
    <row r="191" spans="4:4" ht="14.25" customHeight="1">
      <c r="D191" s="8"/>
    </row>
    <row r="192" spans="4:4" ht="14.25" customHeight="1">
      <c r="D192" s="8"/>
    </row>
    <row r="193" spans="4:4" ht="14.25" customHeight="1">
      <c r="D193" s="8"/>
    </row>
    <row r="194" spans="4:4" ht="14.25" customHeight="1">
      <c r="D194" s="8"/>
    </row>
    <row r="195" spans="4:4" ht="14.25" customHeight="1">
      <c r="D195" s="8"/>
    </row>
    <row r="196" spans="4:4" ht="14.25" customHeight="1">
      <c r="D196" s="8"/>
    </row>
    <row r="197" spans="4:4" ht="14.25" customHeight="1">
      <c r="D197" s="8"/>
    </row>
    <row r="198" spans="4:4" ht="14.25" customHeight="1">
      <c r="D198" s="8"/>
    </row>
    <row r="199" spans="4:4" ht="14.25" customHeight="1">
      <c r="D199" s="8"/>
    </row>
    <row r="200" spans="4:4" ht="14.25" customHeight="1">
      <c r="D200" s="8"/>
    </row>
    <row r="201" spans="4:4" ht="14.25" customHeight="1">
      <c r="D201" s="8"/>
    </row>
    <row r="202" spans="4:4" ht="14.25" customHeight="1">
      <c r="D202" s="8"/>
    </row>
    <row r="203" spans="4:4" ht="14.25" customHeight="1">
      <c r="D203" s="8"/>
    </row>
    <row r="204" spans="4:4" ht="14.25" customHeight="1">
      <c r="D204" s="8"/>
    </row>
    <row r="205" spans="4:4" ht="14.25" customHeight="1">
      <c r="D205" s="8"/>
    </row>
    <row r="206" spans="4:4" ht="14.25" customHeight="1">
      <c r="D206" s="8"/>
    </row>
    <row r="207" spans="4:4" ht="14.25" customHeight="1">
      <c r="D207" s="8"/>
    </row>
    <row r="208" spans="4:4" ht="14.25" customHeight="1">
      <c r="D208" s="8"/>
    </row>
    <row r="209" spans="4:4" ht="14.25" customHeight="1">
      <c r="D209" s="8"/>
    </row>
    <row r="210" spans="4:4" ht="14.25" customHeight="1">
      <c r="D210" s="8"/>
    </row>
    <row r="211" spans="4:4" ht="14.25" customHeight="1">
      <c r="D211" s="8"/>
    </row>
    <row r="212" spans="4:4" ht="14.25" customHeight="1">
      <c r="D212" s="8"/>
    </row>
    <row r="213" spans="4:4" ht="14.25" customHeight="1">
      <c r="D213" s="8"/>
    </row>
    <row r="214" spans="4:4" ht="14.25" customHeight="1">
      <c r="D214" s="8"/>
    </row>
    <row r="215" spans="4:4" ht="14.25" customHeight="1">
      <c r="D215" s="8"/>
    </row>
    <row r="216" spans="4:4" ht="14.25" customHeight="1">
      <c r="D216" s="8"/>
    </row>
    <row r="217" spans="4:4" ht="14.25" customHeight="1">
      <c r="D217" s="8"/>
    </row>
    <row r="218" spans="4:4" ht="14.25" customHeight="1">
      <c r="D218" s="8"/>
    </row>
    <row r="219" spans="4:4" ht="14.25" customHeight="1">
      <c r="D219" s="8"/>
    </row>
    <row r="220" spans="4:4" ht="14.25" customHeight="1">
      <c r="D220" s="8"/>
    </row>
    <row r="221" spans="4:4" ht="14.25" customHeight="1">
      <c r="D221" s="8"/>
    </row>
    <row r="222" spans="4:4" ht="14.25" customHeight="1">
      <c r="D222" s="8"/>
    </row>
    <row r="223" spans="4:4" ht="14.25" customHeight="1">
      <c r="D223" s="8"/>
    </row>
    <row r="224" spans="4:4" ht="14.25" customHeight="1">
      <c r="D224" s="8"/>
    </row>
    <row r="225" spans="4:4" ht="14.25" customHeight="1">
      <c r="D225" s="8"/>
    </row>
    <row r="226" spans="4:4" ht="14.25" customHeight="1">
      <c r="D226" s="8"/>
    </row>
    <row r="227" spans="4:4" ht="14.25" customHeight="1">
      <c r="D227" s="8"/>
    </row>
    <row r="228" spans="4:4" ht="14.25" customHeight="1">
      <c r="D228" s="8"/>
    </row>
    <row r="229" spans="4:4" ht="14.25" customHeight="1">
      <c r="D229" s="8"/>
    </row>
    <row r="230" spans="4:4" ht="14.25" customHeight="1">
      <c r="D230" s="8"/>
    </row>
    <row r="231" spans="4:4" ht="14.25" customHeight="1">
      <c r="D231" s="8"/>
    </row>
    <row r="232" spans="4:4" ht="14.25" customHeight="1">
      <c r="D232" s="8"/>
    </row>
    <row r="233" spans="4:4" ht="14.25" customHeight="1">
      <c r="D233" s="8"/>
    </row>
    <row r="234" spans="4:4" ht="14.25" customHeight="1">
      <c r="D234" s="8"/>
    </row>
    <row r="235" spans="4:4" ht="14.25" customHeight="1">
      <c r="D235" s="8"/>
    </row>
    <row r="236" spans="4:4" ht="14.25" customHeight="1">
      <c r="D236" s="8"/>
    </row>
    <row r="237" spans="4:4" ht="14.25" customHeight="1">
      <c r="D237" s="8"/>
    </row>
    <row r="238" spans="4:4" ht="14.25" customHeight="1">
      <c r="D238" s="8"/>
    </row>
    <row r="239" spans="4:4" ht="14.25" customHeight="1">
      <c r="D239" s="8"/>
    </row>
    <row r="240" spans="4:4" ht="14.25" customHeight="1">
      <c r="D240" s="8"/>
    </row>
    <row r="241" spans="4:4" ht="14.25" customHeight="1">
      <c r="D241" s="8"/>
    </row>
    <row r="242" spans="4:4" ht="14.25" customHeight="1">
      <c r="D242" s="8"/>
    </row>
    <row r="243" spans="4:4" ht="14.25" customHeight="1">
      <c r="D243" s="8"/>
    </row>
    <row r="244" spans="4:4" ht="14.25" customHeight="1">
      <c r="D244" s="8"/>
    </row>
    <row r="245" spans="4:4" ht="14.25" customHeight="1">
      <c r="D245" s="8"/>
    </row>
    <row r="246" spans="4:4" ht="14.25" customHeight="1">
      <c r="D246" s="8"/>
    </row>
    <row r="247" spans="4:4" ht="14.25" customHeight="1">
      <c r="D247" s="8"/>
    </row>
    <row r="248" spans="4:4" ht="14.25" customHeight="1">
      <c r="D248" s="8"/>
    </row>
    <row r="249" spans="4:4" ht="14.25" customHeight="1">
      <c r="D249" s="8"/>
    </row>
    <row r="250" spans="4:4" ht="14.25" customHeight="1">
      <c r="D250" s="8"/>
    </row>
    <row r="251" spans="4:4" ht="14.25" customHeight="1">
      <c r="D251" s="8"/>
    </row>
    <row r="252" spans="4:4" ht="14.25" customHeight="1">
      <c r="D252" s="8"/>
    </row>
    <row r="253" spans="4:4" ht="14.25" customHeight="1">
      <c r="D253" s="8"/>
    </row>
    <row r="254" spans="4:4" ht="14.25" customHeight="1">
      <c r="D254" s="8"/>
    </row>
    <row r="255" spans="4:4" ht="14.25" customHeight="1">
      <c r="D255" s="8"/>
    </row>
    <row r="256" spans="4:4" ht="14.25" customHeight="1">
      <c r="D256" s="8"/>
    </row>
    <row r="257" spans="4:4" ht="14.25" customHeight="1">
      <c r="D257" s="8"/>
    </row>
    <row r="258" spans="4:4" ht="14.25" customHeight="1">
      <c r="D258" s="8"/>
    </row>
    <row r="259" spans="4:4" ht="14.25" customHeight="1">
      <c r="D259" s="8"/>
    </row>
    <row r="260" spans="4:4" ht="14.25" customHeight="1">
      <c r="D260" s="8"/>
    </row>
    <row r="261" spans="4:4" ht="14.25" customHeight="1">
      <c r="D261" s="8"/>
    </row>
    <row r="262" spans="4:4" ht="14.25" customHeight="1">
      <c r="D262" s="8"/>
    </row>
    <row r="263" spans="4:4" ht="14.25" customHeight="1">
      <c r="D263" s="8"/>
    </row>
    <row r="264" spans="4:4" ht="14.25" customHeight="1">
      <c r="D264" s="8"/>
    </row>
    <row r="265" spans="4:4" ht="14.25" customHeight="1">
      <c r="D265" s="8"/>
    </row>
    <row r="266" spans="4:4" ht="14.25" customHeight="1">
      <c r="D266" s="8"/>
    </row>
    <row r="267" spans="4:4" ht="14.25" customHeight="1">
      <c r="D267" s="8"/>
    </row>
    <row r="268" spans="4:4" ht="14.25" customHeight="1">
      <c r="D268" s="8"/>
    </row>
    <row r="269" spans="4:4" ht="14.25" customHeight="1">
      <c r="D269" s="8"/>
    </row>
    <row r="270" spans="4:4" ht="14.25" customHeight="1">
      <c r="D270" s="8"/>
    </row>
    <row r="271" spans="4:4" ht="14.25" customHeight="1">
      <c r="D271" s="8"/>
    </row>
    <row r="272" spans="4:4" ht="14.25" customHeight="1">
      <c r="D272" s="8"/>
    </row>
    <row r="273" spans="4:4" ht="14.25" customHeight="1">
      <c r="D273" s="8"/>
    </row>
    <row r="274" spans="4:4" ht="14.25" customHeight="1">
      <c r="D274" s="8"/>
    </row>
    <row r="275" spans="4:4" ht="14.25" customHeight="1">
      <c r="D275" s="8"/>
    </row>
    <row r="276" spans="4:4" ht="14.25" customHeight="1">
      <c r="D276" s="8"/>
    </row>
    <row r="277" spans="4:4" ht="14.25" customHeight="1">
      <c r="D277" s="8"/>
    </row>
    <row r="278" spans="4:4" ht="14.25" customHeight="1">
      <c r="D278" s="8"/>
    </row>
    <row r="279" spans="4:4" ht="14.25" customHeight="1">
      <c r="D279" s="8"/>
    </row>
    <row r="280" spans="4:4" ht="14.25" customHeight="1">
      <c r="D280" s="8"/>
    </row>
    <row r="281" spans="4:4" ht="14.25" customHeight="1">
      <c r="D281" s="8"/>
    </row>
    <row r="282" spans="4:4" ht="14.25" customHeight="1">
      <c r="D282" s="8"/>
    </row>
    <row r="283" spans="4:4" ht="14.25" customHeight="1">
      <c r="D283" s="8"/>
    </row>
    <row r="284" spans="4:4" ht="14.25" customHeight="1">
      <c r="D284" s="8"/>
    </row>
    <row r="285" spans="4:4" ht="14.25" customHeight="1">
      <c r="D285" s="8"/>
    </row>
    <row r="286" spans="4:4" ht="14.25" customHeight="1">
      <c r="D286" s="8"/>
    </row>
    <row r="287" spans="4:4" ht="14.25" customHeight="1">
      <c r="D287" s="8"/>
    </row>
    <row r="288" spans="4:4" ht="14.25" customHeight="1">
      <c r="D288" s="8"/>
    </row>
    <row r="289" spans="4:4" ht="14.25" customHeight="1">
      <c r="D289" s="8"/>
    </row>
    <row r="290" spans="4:4" ht="14.25" customHeight="1">
      <c r="D290" s="8"/>
    </row>
    <row r="291" spans="4:4" ht="14.25" customHeight="1">
      <c r="D291" s="8"/>
    </row>
    <row r="292" spans="4:4" ht="14.25" customHeight="1">
      <c r="D292" s="8"/>
    </row>
    <row r="293" spans="4:4" ht="14.25" customHeight="1">
      <c r="D293" s="8"/>
    </row>
    <row r="294" spans="4:4" ht="14.25" customHeight="1">
      <c r="D294" s="8"/>
    </row>
    <row r="295" spans="4:4" ht="14.25" customHeight="1">
      <c r="D295" s="8"/>
    </row>
    <row r="296" spans="4:4" ht="14.25" customHeight="1">
      <c r="D296" s="8"/>
    </row>
    <row r="297" spans="4:4" ht="14.25" customHeight="1">
      <c r="D297" s="8"/>
    </row>
    <row r="298" spans="4:4" ht="14.25" customHeight="1">
      <c r="D298" s="8"/>
    </row>
    <row r="299" spans="4:4" ht="14.25" customHeight="1">
      <c r="D299" s="8"/>
    </row>
    <row r="300" spans="4:4" ht="14.25" customHeight="1">
      <c r="D300" s="8"/>
    </row>
    <row r="301" spans="4:4" ht="14.25" customHeight="1">
      <c r="D301" s="8"/>
    </row>
    <row r="302" spans="4:4" ht="14.25" customHeight="1">
      <c r="D302" s="8"/>
    </row>
    <row r="303" spans="4:4" ht="14.25" customHeight="1">
      <c r="D303" s="8"/>
    </row>
    <row r="304" spans="4:4" ht="14.25" customHeight="1">
      <c r="D304" s="8"/>
    </row>
    <row r="305" spans="4:4" ht="14.25" customHeight="1">
      <c r="D305" s="8"/>
    </row>
    <row r="306" spans="4:4" ht="14.25" customHeight="1">
      <c r="D306" s="8"/>
    </row>
    <row r="307" spans="4:4" ht="14.25" customHeight="1">
      <c r="D307" s="8"/>
    </row>
    <row r="308" spans="4:4" ht="14.25" customHeight="1">
      <c r="D308" s="8"/>
    </row>
    <row r="309" spans="4:4" ht="14.25" customHeight="1">
      <c r="D309" s="8"/>
    </row>
    <row r="310" spans="4:4" ht="14.25" customHeight="1">
      <c r="D310" s="8"/>
    </row>
    <row r="311" spans="4:4" ht="14.25" customHeight="1">
      <c r="D311" s="8"/>
    </row>
    <row r="312" spans="4:4" ht="14.25" customHeight="1">
      <c r="D312" s="8"/>
    </row>
    <row r="313" spans="4:4" ht="14.25" customHeight="1">
      <c r="D313" s="8"/>
    </row>
    <row r="314" spans="4:4" ht="14.25" customHeight="1">
      <c r="D314" s="8"/>
    </row>
    <row r="315" spans="4:4" ht="14.25" customHeight="1">
      <c r="D315" s="8"/>
    </row>
    <row r="316" spans="4:4" ht="14.25" customHeight="1">
      <c r="D316" s="8"/>
    </row>
    <row r="317" spans="4:4" ht="14.25" customHeight="1">
      <c r="D317" s="8"/>
    </row>
    <row r="318" spans="4:4" ht="14.25" customHeight="1">
      <c r="D318" s="8"/>
    </row>
    <row r="319" spans="4:4" ht="14.25" customHeight="1">
      <c r="D319" s="8"/>
    </row>
    <row r="320" spans="4:4" ht="14.25" customHeight="1">
      <c r="D320" s="8"/>
    </row>
    <row r="321" spans="4:4" ht="14.25" customHeight="1">
      <c r="D321" s="8"/>
    </row>
    <row r="322" spans="4:4" ht="14.25" customHeight="1">
      <c r="D322" s="8"/>
    </row>
    <row r="323" spans="4:4" ht="14.25" customHeight="1">
      <c r="D323" s="8"/>
    </row>
    <row r="324" spans="4:4" ht="14.25" customHeight="1">
      <c r="D324" s="8"/>
    </row>
    <row r="325" spans="4:4" ht="14.25" customHeight="1">
      <c r="D325" s="8"/>
    </row>
    <row r="326" spans="4:4" ht="14.25" customHeight="1">
      <c r="D326" s="8"/>
    </row>
    <row r="327" spans="4:4" ht="14.25" customHeight="1">
      <c r="D327" s="8"/>
    </row>
    <row r="328" spans="4:4" ht="14.25" customHeight="1">
      <c r="D328" s="8"/>
    </row>
    <row r="329" spans="4:4" ht="14.25" customHeight="1">
      <c r="D329" s="8"/>
    </row>
    <row r="330" spans="4:4" ht="14.25" customHeight="1">
      <c r="D330" s="8"/>
    </row>
    <row r="331" spans="4:4" ht="14.25" customHeight="1">
      <c r="D331" s="8"/>
    </row>
    <row r="332" spans="4:4" ht="14.25" customHeight="1">
      <c r="D332" s="8"/>
    </row>
    <row r="333" spans="4:4" ht="14.25" customHeight="1">
      <c r="D333" s="8"/>
    </row>
    <row r="334" spans="4:4" ht="14.25" customHeight="1">
      <c r="D334" s="8"/>
    </row>
    <row r="335" spans="4:4" ht="14.25" customHeight="1">
      <c r="D335" s="8"/>
    </row>
    <row r="336" spans="4:4" ht="14.25" customHeight="1">
      <c r="D336" s="8"/>
    </row>
    <row r="337" spans="4:4" ht="14.25" customHeight="1">
      <c r="D337" s="8"/>
    </row>
    <row r="338" spans="4:4" ht="14.25" customHeight="1">
      <c r="D338" s="8"/>
    </row>
    <row r="339" spans="4:4" ht="14.25" customHeight="1">
      <c r="D339" s="8"/>
    </row>
    <row r="340" spans="4:4" ht="14.25" customHeight="1">
      <c r="D340" s="8"/>
    </row>
    <row r="341" spans="4:4" ht="14.25" customHeight="1">
      <c r="D341" s="8"/>
    </row>
    <row r="342" spans="4:4" ht="14.25" customHeight="1">
      <c r="D342" s="8"/>
    </row>
    <row r="343" spans="4:4" ht="14.25" customHeight="1">
      <c r="D343" s="8"/>
    </row>
    <row r="344" spans="4:4" ht="14.25" customHeight="1">
      <c r="D344" s="8"/>
    </row>
    <row r="345" spans="4:4" ht="14.25" customHeight="1">
      <c r="D345" s="8"/>
    </row>
    <row r="346" spans="4:4" ht="14.25" customHeight="1">
      <c r="D346" s="8"/>
    </row>
    <row r="347" spans="4:4" ht="14.25" customHeight="1">
      <c r="D347" s="8"/>
    </row>
    <row r="348" spans="4:4" ht="14.25" customHeight="1">
      <c r="D348" s="8"/>
    </row>
    <row r="349" spans="4:4" ht="14.25" customHeight="1">
      <c r="D349" s="8"/>
    </row>
    <row r="350" spans="4:4" ht="14.25" customHeight="1">
      <c r="D350" s="8"/>
    </row>
    <row r="351" spans="4:4" ht="14.25" customHeight="1">
      <c r="D351" s="8"/>
    </row>
    <row r="352" spans="4:4" ht="14.25" customHeight="1">
      <c r="D352" s="8"/>
    </row>
    <row r="353" spans="4:4" ht="14.25" customHeight="1">
      <c r="D353" s="8"/>
    </row>
    <row r="354" spans="4:4" ht="14.25" customHeight="1">
      <c r="D354" s="8"/>
    </row>
    <row r="355" spans="4:4" ht="14.25" customHeight="1">
      <c r="D355" s="8"/>
    </row>
    <row r="356" spans="4:4" ht="14.25" customHeight="1">
      <c r="D356" s="8"/>
    </row>
    <row r="357" spans="4:4" ht="14.25" customHeight="1">
      <c r="D357" s="8"/>
    </row>
    <row r="358" spans="4:4" ht="14.25" customHeight="1">
      <c r="D358" s="8"/>
    </row>
    <row r="359" spans="4:4" ht="14.25" customHeight="1">
      <c r="D359" s="8"/>
    </row>
    <row r="360" spans="4:4" ht="14.25" customHeight="1">
      <c r="D360" s="8"/>
    </row>
    <row r="361" spans="4:4" ht="14.25" customHeight="1">
      <c r="D361" s="8"/>
    </row>
    <row r="362" spans="4:4" ht="14.25" customHeight="1">
      <c r="D362" s="8"/>
    </row>
    <row r="363" spans="4:4" ht="14.25" customHeight="1">
      <c r="D363" s="8"/>
    </row>
    <row r="364" spans="4:4" ht="14.25" customHeight="1">
      <c r="D364" s="8"/>
    </row>
    <row r="365" spans="4:4" ht="14.25" customHeight="1">
      <c r="D365" s="8"/>
    </row>
    <row r="366" spans="4:4" ht="14.25" customHeight="1">
      <c r="D366" s="8"/>
    </row>
    <row r="367" spans="4:4" ht="14.25" customHeight="1">
      <c r="D367" s="8"/>
    </row>
    <row r="368" spans="4:4" ht="14.25" customHeight="1">
      <c r="D368" s="8"/>
    </row>
    <row r="369" spans="4:4" ht="14.25" customHeight="1">
      <c r="D369" s="8"/>
    </row>
    <row r="370" spans="4:4" ht="14.25" customHeight="1">
      <c r="D370" s="8"/>
    </row>
    <row r="371" spans="4:4" ht="14.25" customHeight="1">
      <c r="D371" s="8"/>
    </row>
    <row r="372" spans="4:4" ht="14.25" customHeight="1">
      <c r="D372" s="8"/>
    </row>
    <row r="373" spans="4:4" ht="14.25" customHeight="1">
      <c r="D373" s="8"/>
    </row>
    <row r="374" spans="4:4" ht="14.25" customHeight="1">
      <c r="D374" s="8"/>
    </row>
    <row r="375" spans="4:4" ht="14.25" customHeight="1">
      <c r="D375" s="8"/>
    </row>
    <row r="376" spans="4:4" ht="14.25" customHeight="1">
      <c r="D376" s="8"/>
    </row>
    <row r="377" spans="4:4" ht="14.25" customHeight="1">
      <c r="D377" s="8"/>
    </row>
    <row r="378" spans="4:4" ht="14.25" customHeight="1">
      <c r="D378" s="8"/>
    </row>
    <row r="379" spans="4:4" ht="14.25" customHeight="1">
      <c r="D379" s="8"/>
    </row>
    <row r="380" spans="4:4" ht="14.25" customHeight="1">
      <c r="D380" s="8"/>
    </row>
    <row r="381" spans="4:4" ht="14.25" customHeight="1">
      <c r="D381" s="8"/>
    </row>
    <row r="382" spans="4:4" ht="14.25" customHeight="1">
      <c r="D382" s="8"/>
    </row>
    <row r="383" spans="4:4" ht="14.25" customHeight="1">
      <c r="D383" s="8"/>
    </row>
    <row r="384" spans="4:4" ht="14.25" customHeight="1">
      <c r="D384" s="8"/>
    </row>
    <row r="385" spans="4:4" ht="14.25" customHeight="1">
      <c r="D385" s="8"/>
    </row>
    <row r="386" spans="4:4" ht="14.25" customHeight="1">
      <c r="D386" s="8"/>
    </row>
    <row r="387" spans="4:4" ht="14.25" customHeight="1">
      <c r="D387" s="8"/>
    </row>
    <row r="388" spans="4:4" ht="14.25" customHeight="1">
      <c r="D388" s="8"/>
    </row>
    <row r="389" spans="4:4" ht="14.25" customHeight="1">
      <c r="D389" s="8"/>
    </row>
    <row r="390" spans="4:4" ht="14.25" customHeight="1">
      <c r="D390" s="8"/>
    </row>
    <row r="391" spans="4:4" ht="14.25" customHeight="1">
      <c r="D391" s="8"/>
    </row>
    <row r="392" spans="4:4" ht="14.25" customHeight="1">
      <c r="D392" s="8"/>
    </row>
    <row r="393" spans="4:4" ht="14.25" customHeight="1">
      <c r="D393" s="8"/>
    </row>
    <row r="394" spans="4:4" ht="14.25" customHeight="1">
      <c r="D394" s="8"/>
    </row>
    <row r="395" spans="4:4" ht="14.25" customHeight="1">
      <c r="D395" s="8"/>
    </row>
    <row r="396" spans="4:4" ht="14.25" customHeight="1">
      <c r="D396" s="8"/>
    </row>
    <row r="397" spans="4:4" ht="14.25" customHeight="1">
      <c r="D397" s="8"/>
    </row>
    <row r="398" spans="4:4" ht="14.25" customHeight="1">
      <c r="D398" s="8"/>
    </row>
    <row r="399" spans="4:4" ht="14.25" customHeight="1">
      <c r="D399" s="8"/>
    </row>
    <row r="400" spans="4:4" ht="14.25" customHeight="1">
      <c r="D400" s="8"/>
    </row>
    <row r="401" spans="4:4" ht="14.25" customHeight="1">
      <c r="D401" s="8"/>
    </row>
    <row r="402" spans="4:4" ht="14.25" customHeight="1">
      <c r="D402" s="8"/>
    </row>
    <row r="403" spans="4:4" ht="14.25" customHeight="1">
      <c r="D403" s="8"/>
    </row>
    <row r="404" spans="4:4" ht="14.25" customHeight="1">
      <c r="D404" s="8"/>
    </row>
    <row r="405" spans="4:4" ht="14.25" customHeight="1">
      <c r="D405" s="8"/>
    </row>
    <row r="406" spans="4:4" ht="14.25" customHeight="1">
      <c r="D406" s="8"/>
    </row>
    <row r="407" spans="4:4" ht="14.25" customHeight="1">
      <c r="D407" s="8"/>
    </row>
    <row r="408" spans="4:4" ht="14.25" customHeight="1">
      <c r="D408" s="8"/>
    </row>
    <row r="409" spans="4:4" ht="14.25" customHeight="1">
      <c r="D409" s="8"/>
    </row>
    <row r="410" spans="4:4" ht="14.25" customHeight="1">
      <c r="D410" s="8"/>
    </row>
    <row r="411" spans="4:4" ht="14.25" customHeight="1">
      <c r="D411" s="8"/>
    </row>
    <row r="412" spans="4:4" ht="14.25" customHeight="1">
      <c r="D412" s="8"/>
    </row>
    <row r="413" spans="4:4" ht="14.25" customHeight="1">
      <c r="D413" s="8"/>
    </row>
    <row r="414" spans="4:4" ht="14.25" customHeight="1">
      <c r="D414" s="8"/>
    </row>
    <row r="415" spans="4:4" ht="14.25" customHeight="1">
      <c r="D415" s="8"/>
    </row>
    <row r="416" spans="4:4" ht="14.25" customHeight="1">
      <c r="D416" s="8"/>
    </row>
    <row r="417" spans="4:4" ht="14.25" customHeight="1">
      <c r="D417" s="8"/>
    </row>
    <row r="418" spans="4:4" ht="14.25" customHeight="1">
      <c r="D418" s="8"/>
    </row>
    <row r="419" spans="4:4" ht="14.25" customHeight="1">
      <c r="D419" s="8"/>
    </row>
    <row r="420" spans="4:4" ht="14.25" customHeight="1">
      <c r="D420" s="8"/>
    </row>
    <row r="421" spans="4:4" ht="14.25" customHeight="1">
      <c r="D421" s="8"/>
    </row>
    <row r="422" spans="4:4" ht="14.25" customHeight="1">
      <c r="D422" s="8"/>
    </row>
    <row r="423" spans="4:4" ht="14.25" customHeight="1">
      <c r="D423" s="8"/>
    </row>
    <row r="424" spans="4:4" ht="14.25" customHeight="1">
      <c r="D424" s="8"/>
    </row>
    <row r="425" spans="4:4" ht="14.25" customHeight="1">
      <c r="D425" s="8"/>
    </row>
    <row r="426" spans="4:4" ht="14.25" customHeight="1">
      <c r="D426" s="8"/>
    </row>
    <row r="427" spans="4:4" ht="14.25" customHeight="1">
      <c r="D427" s="8"/>
    </row>
    <row r="428" spans="4:4" ht="14.25" customHeight="1">
      <c r="D428" s="8"/>
    </row>
    <row r="429" spans="4:4" ht="14.25" customHeight="1">
      <c r="D429" s="8"/>
    </row>
    <row r="430" spans="4:4" ht="14.25" customHeight="1">
      <c r="D430" s="8"/>
    </row>
    <row r="431" spans="4:4" ht="14.25" customHeight="1">
      <c r="D431" s="8"/>
    </row>
    <row r="432" spans="4:4" ht="14.25" customHeight="1">
      <c r="D432" s="8"/>
    </row>
    <row r="433" spans="4:4" ht="14.25" customHeight="1">
      <c r="D433" s="8"/>
    </row>
    <row r="434" spans="4:4" ht="14.25" customHeight="1">
      <c r="D434" s="8"/>
    </row>
    <row r="435" spans="4:4" ht="14.25" customHeight="1">
      <c r="D435" s="8"/>
    </row>
    <row r="436" spans="4:4" ht="14.25" customHeight="1">
      <c r="D436" s="8"/>
    </row>
    <row r="437" spans="4:4" ht="14.25" customHeight="1">
      <c r="D437" s="8"/>
    </row>
    <row r="438" spans="4:4" ht="14.25" customHeight="1">
      <c r="D438" s="8"/>
    </row>
    <row r="439" spans="4:4" ht="14.25" customHeight="1">
      <c r="D439" s="8"/>
    </row>
    <row r="440" spans="4:4" ht="14.25" customHeight="1">
      <c r="D440" s="8"/>
    </row>
    <row r="441" spans="4:4" ht="14.25" customHeight="1">
      <c r="D441" s="8"/>
    </row>
    <row r="442" spans="4:4" ht="14.25" customHeight="1">
      <c r="D442" s="8"/>
    </row>
    <row r="443" spans="4:4" ht="14.25" customHeight="1">
      <c r="D443" s="8"/>
    </row>
    <row r="444" spans="4:4" ht="14.25" customHeight="1">
      <c r="D444" s="8"/>
    </row>
    <row r="445" spans="4:4" ht="14.25" customHeight="1">
      <c r="D445" s="8"/>
    </row>
    <row r="446" spans="4:4" ht="14.25" customHeight="1">
      <c r="D446" s="8"/>
    </row>
    <row r="447" spans="4:4" ht="14.25" customHeight="1">
      <c r="D447" s="8"/>
    </row>
    <row r="448" spans="4:4" ht="14.25" customHeight="1">
      <c r="D448" s="8"/>
    </row>
    <row r="449" spans="4:4" ht="14.25" customHeight="1">
      <c r="D449" s="8"/>
    </row>
    <row r="450" spans="4:4" ht="14.25" customHeight="1">
      <c r="D450" s="8"/>
    </row>
    <row r="451" spans="4:4" ht="14.25" customHeight="1">
      <c r="D451" s="8"/>
    </row>
    <row r="452" spans="4:4" ht="14.25" customHeight="1">
      <c r="D452" s="8"/>
    </row>
    <row r="453" spans="4:4" ht="14.25" customHeight="1">
      <c r="D453" s="8"/>
    </row>
    <row r="454" spans="4:4" ht="14.25" customHeight="1">
      <c r="D454" s="8"/>
    </row>
    <row r="455" spans="4:4" ht="14.25" customHeight="1">
      <c r="D455" s="8"/>
    </row>
    <row r="456" spans="4:4" ht="14.25" customHeight="1">
      <c r="D456" s="8"/>
    </row>
    <row r="457" spans="4:4" ht="14.25" customHeight="1">
      <c r="D457" s="8"/>
    </row>
    <row r="458" spans="4:4" ht="14.25" customHeight="1">
      <c r="D458" s="8"/>
    </row>
    <row r="459" spans="4:4" ht="14.25" customHeight="1">
      <c r="D459" s="8"/>
    </row>
    <row r="460" spans="4:4" ht="14.25" customHeight="1">
      <c r="D460" s="8"/>
    </row>
    <row r="461" spans="4:4" ht="14.25" customHeight="1">
      <c r="D461" s="8"/>
    </row>
    <row r="462" spans="4:4" ht="14.25" customHeight="1">
      <c r="D462" s="8"/>
    </row>
    <row r="463" spans="4:4" ht="14.25" customHeight="1">
      <c r="D463" s="8"/>
    </row>
    <row r="464" spans="4:4" ht="14.25" customHeight="1">
      <c r="D464" s="8"/>
    </row>
    <row r="465" spans="4:4" ht="14.25" customHeight="1">
      <c r="D465" s="8"/>
    </row>
    <row r="466" spans="4:4" ht="14.25" customHeight="1">
      <c r="D466" s="8"/>
    </row>
    <row r="467" spans="4:4" ht="14.25" customHeight="1">
      <c r="D467" s="8"/>
    </row>
    <row r="468" spans="4:4" ht="14.25" customHeight="1">
      <c r="D468" s="8"/>
    </row>
    <row r="469" spans="4:4" ht="14.25" customHeight="1">
      <c r="D469" s="8"/>
    </row>
    <row r="470" spans="4:4" ht="14.25" customHeight="1">
      <c r="D470" s="8"/>
    </row>
    <row r="471" spans="4:4" ht="14.25" customHeight="1">
      <c r="D471" s="8"/>
    </row>
    <row r="472" spans="4:4" ht="14.25" customHeight="1">
      <c r="D472" s="8"/>
    </row>
    <row r="473" spans="4:4" ht="14.25" customHeight="1">
      <c r="D473" s="8"/>
    </row>
    <row r="474" spans="4:4" ht="14.25" customHeight="1">
      <c r="D474" s="8"/>
    </row>
    <row r="475" spans="4:4" ht="14.25" customHeight="1">
      <c r="D475" s="8"/>
    </row>
    <row r="476" spans="4:4" ht="14.25" customHeight="1">
      <c r="D476" s="8"/>
    </row>
    <row r="477" spans="4:4" ht="14.25" customHeight="1">
      <c r="D477" s="8"/>
    </row>
    <row r="478" spans="4:4" ht="14.25" customHeight="1">
      <c r="D478" s="8"/>
    </row>
    <row r="479" spans="4:4" ht="14.25" customHeight="1">
      <c r="D479" s="8"/>
    </row>
    <row r="480" spans="4:4" ht="14.25" customHeight="1">
      <c r="D480" s="8"/>
    </row>
    <row r="481" spans="4:4" ht="14.25" customHeight="1">
      <c r="D481" s="8"/>
    </row>
    <row r="482" spans="4:4" ht="14.25" customHeight="1">
      <c r="D482" s="8"/>
    </row>
    <row r="483" spans="4:4" ht="14.25" customHeight="1">
      <c r="D483" s="8"/>
    </row>
    <row r="484" spans="4:4" ht="14.25" customHeight="1">
      <c r="D484" s="8"/>
    </row>
    <row r="485" spans="4:4" ht="14.25" customHeight="1">
      <c r="D485" s="8"/>
    </row>
    <row r="486" spans="4:4" ht="14.25" customHeight="1">
      <c r="D486" s="8"/>
    </row>
    <row r="487" spans="4:4" ht="14.25" customHeight="1">
      <c r="D487" s="8"/>
    </row>
    <row r="488" spans="4:4" ht="14.25" customHeight="1">
      <c r="D488" s="8"/>
    </row>
    <row r="489" spans="4:4" ht="14.25" customHeight="1">
      <c r="D489" s="8"/>
    </row>
    <row r="490" spans="4:4" ht="14.25" customHeight="1">
      <c r="D490" s="8"/>
    </row>
    <row r="491" spans="4:4" ht="14.25" customHeight="1">
      <c r="D491" s="8"/>
    </row>
    <row r="492" spans="4:4" ht="14.25" customHeight="1">
      <c r="D492" s="8"/>
    </row>
    <row r="493" spans="4:4" ht="14.25" customHeight="1">
      <c r="D493" s="8"/>
    </row>
    <row r="494" spans="4:4" ht="14.25" customHeight="1">
      <c r="D494" s="8"/>
    </row>
    <row r="495" spans="4:4" ht="14.25" customHeight="1">
      <c r="D495" s="8"/>
    </row>
    <row r="496" spans="4:4" ht="14.25" customHeight="1">
      <c r="D496" s="8"/>
    </row>
    <row r="497" spans="4:4" ht="14.25" customHeight="1">
      <c r="D497" s="8"/>
    </row>
    <row r="498" spans="4:4" ht="14.25" customHeight="1">
      <c r="D498" s="8"/>
    </row>
    <row r="499" spans="4:4" ht="14.25" customHeight="1">
      <c r="D499" s="8"/>
    </row>
    <row r="500" spans="4:4" ht="14.25" customHeight="1">
      <c r="D500" s="8"/>
    </row>
    <row r="501" spans="4:4" ht="14.25" customHeight="1">
      <c r="D501" s="8"/>
    </row>
    <row r="502" spans="4:4" ht="14.25" customHeight="1">
      <c r="D502" s="8"/>
    </row>
    <row r="503" spans="4:4" ht="14.25" customHeight="1">
      <c r="D503" s="8"/>
    </row>
    <row r="504" spans="4:4" ht="14.25" customHeight="1">
      <c r="D504" s="8"/>
    </row>
    <row r="505" spans="4:4" ht="14.25" customHeight="1">
      <c r="D505" s="8"/>
    </row>
    <row r="506" spans="4:4" ht="14.25" customHeight="1">
      <c r="D506" s="8"/>
    </row>
    <row r="507" spans="4:4" ht="14.25" customHeight="1">
      <c r="D507" s="8"/>
    </row>
    <row r="508" spans="4:4" ht="14.25" customHeight="1">
      <c r="D508" s="8"/>
    </row>
    <row r="509" spans="4:4" ht="14.25" customHeight="1">
      <c r="D509" s="8"/>
    </row>
    <row r="510" spans="4:4" ht="14.25" customHeight="1">
      <c r="D510" s="8"/>
    </row>
    <row r="511" spans="4:4" ht="14.25" customHeight="1">
      <c r="D511" s="8"/>
    </row>
    <row r="512" spans="4:4" ht="14.25" customHeight="1">
      <c r="D512" s="8"/>
    </row>
    <row r="513" spans="4:4" ht="14.25" customHeight="1">
      <c r="D513" s="8"/>
    </row>
    <row r="514" spans="4:4" ht="14.25" customHeight="1">
      <c r="D514" s="8"/>
    </row>
    <row r="515" spans="4:4" ht="14.25" customHeight="1">
      <c r="D515" s="8"/>
    </row>
    <row r="516" spans="4:4" ht="14.25" customHeight="1">
      <c r="D516" s="8"/>
    </row>
    <row r="517" spans="4:4" ht="14.25" customHeight="1">
      <c r="D517" s="8"/>
    </row>
    <row r="518" spans="4:4" ht="14.25" customHeight="1">
      <c r="D518" s="8"/>
    </row>
    <row r="519" spans="4:4" ht="14.25" customHeight="1">
      <c r="D519" s="8"/>
    </row>
    <row r="520" spans="4:4" ht="14.25" customHeight="1">
      <c r="D520" s="8"/>
    </row>
    <row r="521" spans="4:4" ht="14.25" customHeight="1">
      <c r="D521" s="8"/>
    </row>
    <row r="522" spans="4:4" ht="14.25" customHeight="1">
      <c r="D522" s="8"/>
    </row>
    <row r="523" spans="4:4" ht="14.25" customHeight="1">
      <c r="D523" s="8"/>
    </row>
    <row r="524" spans="4:4" ht="14.25" customHeight="1">
      <c r="D524" s="8"/>
    </row>
    <row r="525" spans="4:4" ht="14.25" customHeight="1">
      <c r="D525" s="8"/>
    </row>
    <row r="526" spans="4:4" ht="14.25" customHeight="1">
      <c r="D526" s="8"/>
    </row>
    <row r="527" spans="4:4" ht="14.25" customHeight="1">
      <c r="D527" s="8"/>
    </row>
    <row r="528" spans="4:4" ht="14.25" customHeight="1">
      <c r="D528" s="8"/>
    </row>
    <row r="529" spans="4:4" ht="14.25" customHeight="1">
      <c r="D529" s="8"/>
    </row>
    <row r="530" spans="4:4" ht="14.25" customHeight="1">
      <c r="D530" s="8"/>
    </row>
    <row r="531" spans="4:4" ht="14.25" customHeight="1">
      <c r="D531" s="8"/>
    </row>
    <row r="532" spans="4:4" ht="14.25" customHeight="1">
      <c r="D532" s="8"/>
    </row>
    <row r="533" spans="4:4" ht="14.25" customHeight="1">
      <c r="D533" s="8"/>
    </row>
    <row r="534" spans="4:4" ht="14.25" customHeight="1">
      <c r="D534" s="8"/>
    </row>
    <row r="535" spans="4:4" ht="14.25" customHeight="1">
      <c r="D535" s="8"/>
    </row>
    <row r="536" spans="4:4" ht="14.25" customHeight="1">
      <c r="D536" s="8"/>
    </row>
    <row r="537" spans="4:4" ht="14.25" customHeight="1">
      <c r="D537" s="8"/>
    </row>
    <row r="538" spans="4:4" ht="14.25" customHeight="1">
      <c r="D538" s="8"/>
    </row>
    <row r="539" spans="4:4" ht="14.25" customHeight="1">
      <c r="D539" s="8"/>
    </row>
    <row r="540" spans="4:4" ht="14.25" customHeight="1">
      <c r="D540" s="8"/>
    </row>
    <row r="541" spans="4:4" ht="14.25" customHeight="1">
      <c r="D541" s="8"/>
    </row>
    <row r="542" spans="4:4" ht="14.25" customHeight="1">
      <c r="D542" s="8"/>
    </row>
    <row r="543" spans="4:4" ht="14.25" customHeight="1">
      <c r="D543" s="8"/>
    </row>
    <row r="544" spans="4:4" ht="14.25" customHeight="1">
      <c r="D544" s="8"/>
    </row>
    <row r="545" spans="4:4" ht="14.25" customHeight="1">
      <c r="D545" s="8"/>
    </row>
    <row r="546" spans="4:4" ht="14.25" customHeight="1">
      <c r="D546" s="8"/>
    </row>
    <row r="547" spans="4:4" ht="14.25" customHeight="1">
      <c r="D547" s="8"/>
    </row>
    <row r="548" spans="4:4" ht="14.25" customHeight="1">
      <c r="D548" s="8"/>
    </row>
    <row r="549" spans="4:4" ht="14.25" customHeight="1">
      <c r="D549" s="8"/>
    </row>
    <row r="550" spans="4:4" ht="14.25" customHeight="1">
      <c r="D550" s="8"/>
    </row>
    <row r="551" spans="4:4" ht="14.25" customHeight="1">
      <c r="D551" s="8"/>
    </row>
    <row r="552" spans="4:4" ht="14.25" customHeight="1">
      <c r="D552" s="8"/>
    </row>
    <row r="553" spans="4:4" ht="14.25" customHeight="1">
      <c r="D553" s="8"/>
    </row>
    <row r="554" spans="4:4" ht="14.25" customHeight="1">
      <c r="D554" s="8"/>
    </row>
    <row r="555" spans="4:4" ht="14.25" customHeight="1">
      <c r="D555" s="8"/>
    </row>
    <row r="556" spans="4:4" ht="14.25" customHeight="1">
      <c r="D556" s="8"/>
    </row>
    <row r="557" spans="4:4" ht="14.25" customHeight="1">
      <c r="D557" s="8"/>
    </row>
    <row r="558" spans="4:4" ht="14.25" customHeight="1">
      <c r="D558" s="8"/>
    </row>
    <row r="559" spans="4:4" ht="14.25" customHeight="1">
      <c r="D559" s="8"/>
    </row>
    <row r="560" spans="4:4" ht="14.25" customHeight="1">
      <c r="D560" s="8"/>
    </row>
    <row r="561" spans="4:4" ht="14.25" customHeight="1">
      <c r="D561" s="8"/>
    </row>
    <row r="562" spans="4:4" ht="14.25" customHeight="1">
      <c r="D562" s="8"/>
    </row>
    <row r="563" spans="4:4" ht="14.25" customHeight="1">
      <c r="D563" s="8"/>
    </row>
    <row r="564" spans="4:4" ht="14.25" customHeight="1">
      <c r="D564" s="8"/>
    </row>
    <row r="565" spans="4:4" ht="14.25" customHeight="1">
      <c r="D565" s="8"/>
    </row>
    <row r="566" spans="4:4" ht="14.25" customHeight="1">
      <c r="D566" s="8"/>
    </row>
    <row r="567" spans="4:4" ht="14.25" customHeight="1">
      <c r="D567" s="8"/>
    </row>
    <row r="568" spans="4:4" ht="14.25" customHeight="1">
      <c r="D568" s="8"/>
    </row>
    <row r="569" spans="4:4" ht="14.25" customHeight="1">
      <c r="D569" s="8"/>
    </row>
    <row r="570" spans="4:4" ht="14.25" customHeight="1">
      <c r="D570" s="8"/>
    </row>
    <row r="571" spans="4:4" ht="14.25" customHeight="1">
      <c r="D571" s="8"/>
    </row>
    <row r="572" spans="4:4" ht="14.25" customHeight="1">
      <c r="D572" s="8"/>
    </row>
    <row r="573" spans="4:4" ht="14.25" customHeight="1">
      <c r="D573" s="8"/>
    </row>
    <row r="574" spans="4:4" ht="14.25" customHeight="1">
      <c r="D574" s="8"/>
    </row>
    <row r="575" spans="4:4" ht="14.25" customHeight="1">
      <c r="D575" s="8"/>
    </row>
    <row r="576" spans="4:4" ht="14.25" customHeight="1">
      <c r="D576" s="8"/>
    </row>
    <row r="577" spans="4:4" ht="14.25" customHeight="1">
      <c r="D577" s="8"/>
    </row>
    <row r="578" spans="4:4" ht="14.25" customHeight="1">
      <c r="D578" s="8"/>
    </row>
    <row r="579" spans="4:4" ht="14.25" customHeight="1">
      <c r="D579" s="8"/>
    </row>
    <row r="580" spans="4:4" ht="14.25" customHeight="1">
      <c r="D580" s="8"/>
    </row>
    <row r="581" spans="4:4" ht="14.25" customHeight="1">
      <c r="D581" s="8"/>
    </row>
    <row r="582" spans="4:4" ht="14.25" customHeight="1">
      <c r="D582" s="8"/>
    </row>
    <row r="583" spans="4:4" ht="14.25" customHeight="1">
      <c r="D583" s="8"/>
    </row>
    <row r="584" spans="4:4" ht="14.25" customHeight="1">
      <c r="D584" s="8"/>
    </row>
    <row r="585" spans="4:4" ht="14.25" customHeight="1">
      <c r="D585" s="8"/>
    </row>
    <row r="586" spans="4:4" ht="14.25" customHeight="1">
      <c r="D586" s="8"/>
    </row>
    <row r="587" spans="4:4" ht="14.25" customHeight="1">
      <c r="D587" s="8"/>
    </row>
    <row r="588" spans="4:4" ht="14.25" customHeight="1">
      <c r="D588" s="8"/>
    </row>
    <row r="589" spans="4:4" ht="14.25" customHeight="1">
      <c r="D589" s="8"/>
    </row>
    <row r="590" spans="4:4" ht="14.25" customHeight="1">
      <c r="D590" s="8"/>
    </row>
    <row r="591" spans="4:4" ht="14.25" customHeight="1">
      <c r="D591" s="8"/>
    </row>
    <row r="592" spans="4:4" ht="14.25" customHeight="1">
      <c r="D592" s="8"/>
    </row>
    <row r="593" spans="4:4" ht="14.25" customHeight="1">
      <c r="D593" s="8"/>
    </row>
    <row r="594" spans="4:4" ht="14.25" customHeight="1">
      <c r="D594" s="8"/>
    </row>
    <row r="595" spans="4:4" ht="14.25" customHeight="1">
      <c r="D595" s="8"/>
    </row>
    <row r="596" spans="4:4" ht="14.25" customHeight="1">
      <c r="D596" s="8"/>
    </row>
    <row r="597" spans="4:4" ht="14.25" customHeight="1">
      <c r="D597" s="8"/>
    </row>
    <row r="598" spans="4:4" ht="14.25" customHeight="1">
      <c r="D598" s="8"/>
    </row>
    <row r="599" spans="4:4" ht="14.25" customHeight="1">
      <c r="D599" s="8"/>
    </row>
    <row r="600" spans="4:4" ht="14.25" customHeight="1">
      <c r="D600" s="8"/>
    </row>
    <row r="601" spans="4:4" ht="14.25" customHeight="1">
      <c r="D601" s="8"/>
    </row>
    <row r="602" spans="4:4" ht="14.25" customHeight="1">
      <c r="D602" s="8"/>
    </row>
    <row r="603" spans="4:4" ht="14.25" customHeight="1">
      <c r="D603" s="8"/>
    </row>
    <row r="604" spans="4:4" ht="14.25" customHeight="1">
      <c r="D604" s="8"/>
    </row>
    <row r="605" spans="4:4" ht="14.25" customHeight="1">
      <c r="D605" s="8"/>
    </row>
    <row r="606" spans="4:4" ht="14.25" customHeight="1">
      <c r="D606" s="8"/>
    </row>
    <row r="607" spans="4:4" ht="14.25" customHeight="1">
      <c r="D607" s="8"/>
    </row>
    <row r="608" spans="4:4" ht="14.25" customHeight="1">
      <c r="D608" s="8"/>
    </row>
    <row r="609" spans="4:4" ht="14.25" customHeight="1">
      <c r="D609" s="8"/>
    </row>
    <row r="610" spans="4:4" ht="14.25" customHeight="1">
      <c r="D610" s="8"/>
    </row>
    <row r="611" spans="4:4" ht="14.25" customHeight="1">
      <c r="D611" s="8"/>
    </row>
    <row r="612" spans="4:4" ht="14.25" customHeight="1">
      <c r="D612" s="8"/>
    </row>
    <row r="613" spans="4:4" ht="14.25" customHeight="1">
      <c r="D613" s="8"/>
    </row>
    <row r="614" spans="4:4" ht="14.25" customHeight="1">
      <c r="D614" s="8"/>
    </row>
    <row r="615" spans="4:4" ht="14.25" customHeight="1">
      <c r="D615" s="8"/>
    </row>
    <row r="616" spans="4:4" ht="14.25" customHeight="1">
      <c r="D616" s="8"/>
    </row>
    <row r="617" spans="4:4" ht="14.25" customHeight="1">
      <c r="D617" s="8"/>
    </row>
    <row r="618" spans="4:4" ht="14.25" customHeight="1">
      <c r="D618" s="8"/>
    </row>
    <row r="619" spans="4:4" ht="14.25" customHeight="1">
      <c r="D619" s="8"/>
    </row>
    <row r="620" spans="4:4" ht="14.25" customHeight="1">
      <c r="D620" s="8"/>
    </row>
    <row r="621" spans="4:4" ht="14.25" customHeight="1">
      <c r="D621" s="8"/>
    </row>
    <row r="622" spans="4:4" ht="14.25" customHeight="1">
      <c r="D622" s="8"/>
    </row>
    <row r="623" spans="4:4" ht="14.25" customHeight="1">
      <c r="D623" s="8"/>
    </row>
    <row r="624" spans="4:4" ht="14.25" customHeight="1">
      <c r="D624" s="8"/>
    </row>
    <row r="625" spans="4:4" ht="14.25" customHeight="1">
      <c r="D625" s="8"/>
    </row>
    <row r="626" spans="4:4" ht="14.25" customHeight="1">
      <c r="D626" s="8"/>
    </row>
    <row r="627" spans="4:4" ht="14.25" customHeight="1">
      <c r="D627" s="8"/>
    </row>
    <row r="628" spans="4:4" ht="14.25" customHeight="1">
      <c r="D628" s="8"/>
    </row>
    <row r="629" spans="4:4" ht="14.25" customHeight="1">
      <c r="D629" s="8"/>
    </row>
    <row r="630" spans="4:4" ht="14.25" customHeight="1">
      <c r="D630" s="8"/>
    </row>
    <row r="631" spans="4:4" ht="14.25" customHeight="1">
      <c r="D631" s="8"/>
    </row>
    <row r="632" spans="4:4" ht="14.25" customHeight="1">
      <c r="D632" s="8"/>
    </row>
    <row r="633" spans="4:4" ht="14.25" customHeight="1">
      <c r="D633" s="8"/>
    </row>
    <row r="634" spans="4:4" ht="14.25" customHeight="1">
      <c r="D634" s="8"/>
    </row>
    <row r="635" spans="4:4" ht="14.25" customHeight="1">
      <c r="D635" s="8"/>
    </row>
    <row r="636" spans="4:4" ht="14.25" customHeight="1">
      <c r="D636" s="8"/>
    </row>
    <row r="637" spans="4:4" ht="14.25" customHeight="1">
      <c r="D637" s="8"/>
    </row>
    <row r="638" spans="4:4" ht="14.25" customHeight="1">
      <c r="D638" s="8"/>
    </row>
    <row r="639" spans="4:4" ht="14.25" customHeight="1">
      <c r="D639" s="8"/>
    </row>
    <row r="640" spans="4:4" ht="14.25" customHeight="1">
      <c r="D640" s="8"/>
    </row>
    <row r="641" spans="4:4" ht="14.25" customHeight="1">
      <c r="D641" s="8"/>
    </row>
    <row r="642" spans="4:4" ht="14.25" customHeight="1">
      <c r="D642" s="8"/>
    </row>
    <row r="643" spans="4:4" ht="14.25" customHeight="1">
      <c r="D643" s="8"/>
    </row>
    <row r="644" spans="4:4" ht="14.25" customHeight="1">
      <c r="D644" s="8"/>
    </row>
    <row r="645" spans="4:4" ht="14.25" customHeight="1">
      <c r="D645" s="8"/>
    </row>
    <row r="646" spans="4:4" ht="14.25" customHeight="1">
      <c r="D646" s="8"/>
    </row>
    <row r="647" spans="4:4" ht="14.25" customHeight="1">
      <c r="D647" s="8"/>
    </row>
    <row r="648" spans="4:4" ht="14.25" customHeight="1">
      <c r="D648" s="8"/>
    </row>
    <row r="649" spans="4:4" ht="14.25" customHeight="1">
      <c r="D649" s="8"/>
    </row>
    <row r="650" spans="4:4" ht="14.25" customHeight="1">
      <c r="D650" s="8"/>
    </row>
    <row r="651" spans="4:4" ht="14.25" customHeight="1">
      <c r="D651" s="8"/>
    </row>
    <row r="652" spans="4:4" ht="14.25" customHeight="1">
      <c r="D652" s="8"/>
    </row>
    <row r="653" spans="4:4" ht="14.25" customHeight="1">
      <c r="D653" s="8"/>
    </row>
    <row r="654" spans="4:4" ht="14.25" customHeight="1">
      <c r="D654" s="8"/>
    </row>
    <row r="655" spans="4:4" ht="14.25" customHeight="1">
      <c r="D655" s="8"/>
    </row>
    <row r="656" spans="4:4" ht="14.25" customHeight="1">
      <c r="D656" s="8"/>
    </row>
    <row r="657" spans="4:4" ht="14.25" customHeight="1">
      <c r="D657" s="8"/>
    </row>
    <row r="658" spans="4:4" ht="14.25" customHeight="1">
      <c r="D658" s="8"/>
    </row>
    <row r="659" spans="4:4" ht="14.25" customHeight="1">
      <c r="D659" s="8"/>
    </row>
    <row r="660" spans="4:4" ht="14.25" customHeight="1">
      <c r="D660" s="8"/>
    </row>
    <row r="661" spans="4:4" ht="14.25" customHeight="1">
      <c r="D661" s="8"/>
    </row>
    <row r="662" spans="4:4" ht="14.25" customHeight="1">
      <c r="D662" s="8"/>
    </row>
    <row r="663" spans="4:4" ht="14.25" customHeight="1">
      <c r="D663" s="8"/>
    </row>
    <row r="664" spans="4:4" ht="14.25" customHeight="1">
      <c r="D664" s="8"/>
    </row>
    <row r="665" spans="4:4" ht="14.25" customHeight="1">
      <c r="D665" s="8"/>
    </row>
    <row r="666" spans="4:4" ht="14.25" customHeight="1">
      <c r="D666" s="8"/>
    </row>
    <row r="667" spans="4:4" ht="14.25" customHeight="1">
      <c r="D667" s="8"/>
    </row>
    <row r="668" spans="4:4" ht="14.25" customHeight="1">
      <c r="D668" s="8"/>
    </row>
    <row r="669" spans="4:4" ht="14.25" customHeight="1">
      <c r="D669" s="8"/>
    </row>
    <row r="670" spans="4:4" ht="14.25" customHeight="1">
      <c r="D670" s="8"/>
    </row>
    <row r="671" spans="4:4" ht="14.25" customHeight="1">
      <c r="D671" s="8"/>
    </row>
    <row r="672" spans="4:4" ht="14.25" customHeight="1">
      <c r="D672" s="8"/>
    </row>
    <row r="673" spans="4:4" ht="14.25" customHeight="1">
      <c r="D673" s="8"/>
    </row>
    <row r="674" spans="4:4" ht="14.25" customHeight="1">
      <c r="D674" s="8"/>
    </row>
    <row r="675" spans="4:4" ht="14.25" customHeight="1">
      <c r="D675" s="8"/>
    </row>
    <row r="676" spans="4:4" ht="14.25" customHeight="1">
      <c r="D676" s="8"/>
    </row>
    <row r="677" spans="4:4" ht="14.25" customHeight="1">
      <c r="D677" s="8"/>
    </row>
    <row r="678" spans="4:4" ht="14.25" customHeight="1">
      <c r="D678" s="8"/>
    </row>
    <row r="679" spans="4:4" ht="14.25" customHeight="1">
      <c r="D679" s="8"/>
    </row>
    <row r="680" spans="4:4" ht="14.25" customHeight="1">
      <c r="D680" s="8"/>
    </row>
    <row r="681" spans="4:4" ht="14.25" customHeight="1">
      <c r="D681" s="8"/>
    </row>
    <row r="682" spans="4:4" ht="14.25" customHeight="1">
      <c r="D682" s="8"/>
    </row>
    <row r="683" spans="4:4" ht="14.25" customHeight="1">
      <c r="D683" s="8"/>
    </row>
    <row r="684" spans="4:4" ht="14.25" customHeight="1">
      <c r="D684" s="8"/>
    </row>
    <row r="685" spans="4:4" ht="14.25" customHeight="1">
      <c r="D685" s="8"/>
    </row>
    <row r="686" spans="4:4" ht="14.25" customHeight="1">
      <c r="D686" s="8"/>
    </row>
    <row r="687" spans="4:4" ht="14.25" customHeight="1">
      <c r="D687" s="8"/>
    </row>
    <row r="688" spans="4:4" ht="14.25" customHeight="1">
      <c r="D688" s="8"/>
    </row>
    <row r="689" spans="4:4" ht="14.25" customHeight="1">
      <c r="D689" s="8"/>
    </row>
    <row r="690" spans="4:4" ht="14.25" customHeight="1">
      <c r="D690" s="8"/>
    </row>
    <row r="691" spans="4:4" ht="14.25" customHeight="1">
      <c r="D691" s="8"/>
    </row>
    <row r="692" spans="4:4" ht="14.25" customHeight="1">
      <c r="D692" s="8"/>
    </row>
    <row r="693" spans="4:4" ht="14.25" customHeight="1">
      <c r="D693" s="8"/>
    </row>
    <row r="694" spans="4:4" ht="14.25" customHeight="1">
      <c r="D694" s="8"/>
    </row>
    <row r="695" spans="4:4" ht="14.25" customHeight="1">
      <c r="D695" s="8"/>
    </row>
    <row r="696" spans="4:4" ht="14.25" customHeight="1">
      <c r="D696" s="8"/>
    </row>
    <row r="697" spans="4:4" ht="14.25" customHeight="1">
      <c r="D697" s="8"/>
    </row>
    <row r="698" spans="4:4" ht="14.25" customHeight="1">
      <c r="D698" s="8"/>
    </row>
    <row r="699" spans="4:4" ht="14.25" customHeight="1">
      <c r="D699" s="8"/>
    </row>
    <row r="700" spans="4:4" ht="14.25" customHeight="1">
      <c r="D700" s="8"/>
    </row>
    <row r="701" spans="4:4" ht="14.25" customHeight="1">
      <c r="D701" s="8"/>
    </row>
    <row r="702" spans="4:4" ht="14.25" customHeight="1">
      <c r="D702" s="8"/>
    </row>
    <row r="703" spans="4:4" ht="14.25" customHeight="1">
      <c r="D703" s="8"/>
    </row>
    <row r="704" spans="4:4" ht="14.25" customHeight="1">
      <c r="D704" s="8"/>
    </row>
    <row r="705" spans="4:4" ht="14.25" customHeight="1">
      <c r="D705" s="8"/>
    </row>
    <row r="706" spans="4:4" ht="14.25" customHeight="1">
      <c r="D706" s="8"/>
    </row>
    <row r="707" spans="4:4" ht="14.25" customHeight="1">
      <c r="D707" s="8"/>
    </row>
    <row r="708" spans="4:4" ht="14.25" customHeight="1">
      <c r="D708" s="8"/>
    </row>
    <row r="709" spans="4:4" ht="14.25" customHeight="1">
      <c r="D709" s="8"/>
    </row>
    <row r="710" spans="4:4" ht="14.25" customHeight="1">
      <c r="D710" s="8"/>
    </row>
    <row r="711" spans="4:4" ht="14.25" customHeight="1">
      <c r="D711" s="8"/>
    </row>
    <row r="712" spans="4:4" ht="14.25" customHeight="1">
      <c r="D712" s="8"/>
    </row>
    <row r="713" spans="4:4" ht="14.25" customHeight="1">
      <c r="D713" s="8"/>
    </row>
    <row r="714" spans="4:4" ht="14.25" customHeight="1">
      <c r="D714" s="8"/>
    </row>
    <row r="715" spans="4:4" ht="14.25" customHeight="1">
      <c r="D715" s="8"/>
    </row>
    <row r="716" spans="4:4" ht="14.25" customHeight="1">
      <c r="D716" s="8"/>
    </row>
    <row r="717" spans="4:4" ht="14.25" customHeight="1">
      <c r="D717" s="8"/>
    </row>
    <row r="718" spans="4:4" ht="14.25" customHeight="1">
      <c r="D718" s="8"/>
    </row>
    <row r="719" spans="4:4" ht="14.25" customHeight="1">
      <c r="D719" s="8"/>
    </row>
    <row r="720" spans="4:4" ht="14.25" customHeight="1">
      <c r="D720" s="8"/>
    </row>
    <row r="721" spans="4:4" ht="14.25" customHeight="1">
      <c r="D721" s="8"/>
    </row>
    <row r="722" spans="4:4" ht="14.25" customHeight="1">
      <c r="D722" s="8"/>
    </row>
    <row r="723" spans="4:4" ht="14.25" customHeight="1">
      <c r="D723" s="8"/>
    </row>
    <row r="724" spans="4:4" ht="14.25" customHeight="1">
      <c r="D724" s="8"/>
    </row>
    <row r="725" spans="4:4" ht="14.25" customHeight="1">
      <c r="D725" s="8"/>
    </row>
    <row r="726" spans="4:4" ht="14.25" customHeight="1">
      <c r="D726" s="8"/>
    </row>
    <row r="727" spans="4:4" ht="14.25" customHeight="1">
      <c r="D727" s="8"/>
    </row>
    <row r="728" spans="4:4" ht="14.25" customHeight="1">
      <c r="D728" s="8"/>
    </row>
    <row r="729" spans="4:4" ht="14.25" customHeight="1">
      <c r="D729" s="8"/>
    </row>
    <row r="730" spans="4:4" ht="14.25" customHeight="1">
      <c r="D730" s="8"/>
    </row>
    <row r="731" spans="4:4" ht="14.25" customHeight="1">
      <c r="D731" s="8"/>
    </row>
    <row r="732" spans="4:4" ht="14.25" customHeight="1">
      <c r="D732" s="8"/>
    </row>
    <row r="733" spans="4:4" ht="14.25" customHeight="1">
      <c r="D733" s="8"/>
    </row>
    <row r="734" spans="4:4" ht="14.25" customHeight="1">
      <c r="D734" s="8"/>
    </row>
    <row r="735" spans="4:4" ht="14.25" customHeight="1">
      <c r="D735" s="8"/>
    </row>
    <row r="736" spans="4:4" ht="14.25" customHeight="1">
      <c r="D736" s="8"/>
    </row>
    <row r="737" spans="4:4" ht="14.25" customHeight="1">
      <c r="D737" s="8"/>
    </row>
    <row r="738" spans="4:4" ht="14.25" customHeight="1">
      <c r="D738" s="8"/>
    </row>
    <row r="739" spans="4:4" ht="14.25" customHeight="1">
      <c r="D739" s="8"/>
    </row>
    <row r="740" spans="4:4" ht="14.25" customHeight="1">
      <c r="D740" s="8"/>
    </row>
    <row r="741" spans="4:4" ht="14.25" customHeight="1">
      <c r="D741" s="8"/>
    </row>
    <row r="742" spans="4:4" ht="14.25" customHeight="1">
      <c r="D742" s="8"/>
    </row>
    <row r="743" spans="4:4" ht="14.25" customHeight="1">
      <c r="D743" s="8"/>
    </row>
    <row r="744" spans="4:4" ht="14.25" customHeight="1">
      <c r="D744" s="8"/>
    </row>
    <row r="745" spans="4:4" ht="14.25" customHeight="1">
      <c r="D745" s="8"/>
    </row>
    <row r="746" spans="4:4" ht="14.25" customHeight="1">
      <c r="D746" s="8"/>
    </row>
    <row r="747" spans="4:4" ht="14.25" customHeight="1">
      <c r="D747" s="8"/>
    </row>
    <row r="748" spans="4:4" ht="14.25" customHeight="1">
      <c r="D748" s="8"/>
    </row>
    <row r="749" spans="4:4" ht="14.25" customHeight="1">
      <c r="D749" s="8"/>
    </row>
    <row r="750" spans="4:4" ht="14.25" customHeight="1">
      <c r="D750" s="8"/>
    </row>
    <row r="751" spans="4:4" ht="14.25" customHeight="1">
      <c r="D751" s="8"/>
    </row>
    <row r="752" spans="4:4" ht="14.25" customHeight="1">
      <c r="D752" s="8"/>
    </row>
    <row r="753" spans="4:4" ht="14.25" customHeight="1">
      <c r="D753" s="8"/>
    </row>
    <row r="754" spans="4:4" ht="14.25" customHeight="1">
      <c r="D754" s="8"/>
    </row>
    <row r="755" spans="4:4" ht="14.25" customHeight="1">
      <c r="D755" s="8"/>
    </row>
    <row r="756" spans="4:4" ht="14.25" customHeight="1">
      <c r="D756" s="8"/>
    </row>
    <row r="757" spans="4:4" ht="14.25" customHeight="1">
      <c r="D757" s="8"/>
    </row>
    <row r="758" spans="4:4" ht="14.25" customHeight="1">
      <c r="D758" s="8"/>
    </row>
    <row r="759" spans="4:4" ht="14.25" customHeight="1">
      <c r="D759" s="8"/>
    </row>
    <row r="760" spans="4:4" ht="14.25" customHeight="1">
      <c r="D760" s="8"/>
    </row>
    <row r="761" spans="4:4" ht="14.25" customHeight="1">
      <c r="D761" s="8"/>
    </row>
    <row r="762" spans="4:4" ht="14.25" customHeight="1">
      <c r="D762" s="8"/>
    </row>
    <row r="763" spans="4:4" ht="14.25" customHeight="1">
      <c r="D763" s="8"/>
    </row>
    <row r="764" spans="4:4" ht="14.25" customHeight="1">
      <c r="D764" s="8"/>
    </row>
    <row r="765" spans="4:4" ht="14.25" customHeight="1">
      <c r="D765" s="8"/>
    </row>
    <row r="766" spans="4:4" ht="14.25" customHeight="1">
      <c r="D766" s="8"/>
    </row>
    <row r="767" spans="4:4" ht="14.25" customHeight="1">
      <c r="D767" s="8"/>
    </row>
    <row r="768" spans="4:4" ht="14.25" customHeight="1">
      <c r="D768" s="8"/>
    </row>
    <row r="769" spans="4:4" ht="14.25" customHeight="1">
      <c r="D769" s="8"/>
    </row>
    <row r="770" spans="4:4" ht="14.25" customHeight="1">
      <c r="D770" s="8"/>
    </row>
    <row r="771" spans="4:4" ht="14.25" customHeight="1">
      <c r="D771" s="8"/>
    </row>
    <row r="772" spans="4:4" ht="14.25" customHeight="1">
      <c r="D772" s="8"/>
    </row>
    <row r="773" spans="4:4" ht="14.25" customHeight="1">
      <c r="D773" s="8"/>
    </row>
    <row r="774" spans="4:4" ht="14.25" customHeight="1">
      <c r="D774" s="8"/>
    </row>
    <row r="775" spans="4:4" ht="14.25" customHeight="1">
      <c r="D775" s="8"/>
    </row>
    <row r="776" spans="4:4" ht="14.25" customHeight="1">
      <c r="D776" s="8"/>
    </row>
    <row r="777" spans="4:4" ht="14.25" customHeight="1">
      <c r="D777" s="8"/>
    </row>
    <row r="778" spans="4:4" ht="14.25" customHeight="1">
      <c r="D778" s="8"/>
    </row>
    <row r="779" spans="4:4" ht="14.25" customHeight="1">
      <c r="D779" s="8"/>
    </row>
    <row r="780" spans="4:4" ht="14.25" customHeight="1">
      <c r="D780" s="8"/>
    </row>
    <row r="781" spans="4:4" ht="14.25" customHeight="1">
      <c r="D781" s="8"/>
    </row>
    <row r="782" spans="4:4" ht="14.25" customHeight="1">
      <c r="D782" s="8"/>
    </row>
    <row r="783" spans="4:4" ht="14.25" customHeight="1">
      <c r="D783" s="8"/>
    </row>
    <row r="784" spans="4:4" ht="14.25" customHeight="1">
      <c r="D784" s="8"/>
    </row>
    <row r="785" spans="4:4" ht="14.25" customHeight="1">
      <c r="D785" s="8"/>
    </row>
    <row r="786" spans="4:4" ht="14.25" customHeight="1">
      <c r="D786" s="8"/>
    </row>
    <row r="787" spans="4:4" ht="14.25" customHeight="1">
      <c r="D787" s="8"/>
    </row>
    <row r="788" spans="4:4" ht="14.25" customHeight="1">
      <c r="D788" s="8"/>
    </row>
    <row r="789" spans="4:4" ht="14.25" customHeight="1">
      <c r="D789" s="8"/>
    </row>
    <row r="790" spans="4:4" ht="14.25" customHeight="1">
      <c r="D790" s="8"/>
    </row>
    <row r="791" spans="4:4" ht="14.25" customHeight="1">
      <c r="D791" s="8"/>
    </row>
    <row r="792" spans="4:4" ht="14.25" customHeight="1">
      <c r="D792" s="8"/>
    </row>
    <row r="793" spans="4:4" ht="14.25" customHeight="1">
      <c r="D793" s="8"/>
    </row>
    <row r="794" spans="4:4" ht="14.25" customHeight="1">
      <c r="D794" s="8"/>
    </row>
    <row r="795" spans="4:4" ht="14.25" customHeight="1">
      <c r="D795" s="8"/>
    </row>
    <row r="796" spans="4:4" ht="14.25" customHeight="1">
      <c r="D796" s="8"/>
    </row>
    <row r="797" spans="4:4" ht="14.25" customHeight="1">
      <c r="D797" s="8"/>
    </row>
    <row r="798" spans="4:4" ht="14.25" customHeight="1">
      <c r="D798" s="8"/>
    </row>
    <row r="799" spans="4:4" ht="14.25" customHeight="1">
      <c r="D799" s="8"/>
    </row>
    <row r="800" spans="4:4" ht="14.25" customHeight="1">
      <c r="D800" s="8"/>
    </row>
    <row r="801" spans="4:4" ht="14.25" customHeight="1">
      <c r="D801" s="8"/>
    </row>
    <row r="802" spans="4:4" ht="14.25" customHeight="1">
      <c r="D802" s="8"/>
    </row>
    <row r="803" spans="4:4" ht="14.25" customHeight="1">
      <c r="D803" s="8"/>
    </row>
    <row r="804" spans="4:4" ht="14.25" customHeight="1">
      <c r="D804" s="8"/>
    </row>
    <row r="805" spans="4:4" ht="14.25" customHeight="1">
      <c r="D805" s="8"/>
    </row>
    <row r="806" spans="4:4" ht="14.25" customHeight="1">
      <c r="D806" s="8"/>
    </row>
    <row r="807" spans="4:4" ht="14.25" customHeight="1">
      <c r="D807" s="8"/>
    </row>
    <row r="808" spans="4:4" ht="14.25" customHeight="1">
      <c r="D808" s="8"/>
    </row>
    <row r="809" spans="4:4" ht="14.25" customHeight="1">
      <c r="D809" s="8"/>
    </row>
    <row r="810" spans="4:4" ht="14.25" customHeight="1">
      <c r="D810" s="8"/>
    </row>
    <row r="811" spans="4:4" ht="14.25" customHeight="1">
      <c r="D811" s="8"/>
    </row>
    <row r="812" spans="4:4" ht="14.25" customHeight="1">
      <c r="D812" s="8"/>
    </row>
    <row r="813" spans="4:4" ht="14.25" customHeight="1">
      <c r="D813" s="8"/>
    </row>
    <row r="814" spans="4:4" ht="14.25" customHeight="1">
      <c r="D814" s="8"/>
    </row>
    <row r="815" spans="4:4" ht="14.25" customHeight="1">
      <c r="D815" s="8"/>
    </row>
    <row r="816" spans="4:4" ht="14.25" customHeight="1">
      <c r="D816" s="8"/>
    </row>
    <row r="817" spans="4:4" ht="14.25" customHeight="1">
      <c r="D817" s="8"/>
    </row>
    <row r="818" spans="4:4" ht="14.25" customHeight="1">
      <c r="D818" s="8"/>
    </row>
    <row r="819" spans="4:4" ht="14.25" customHeight="1">
      <c r="D819" s="8"/>
    </row>
    <row r="820" spans="4:4" ht="14.25" customHeight="1">
      <c r="D820" s="8"/>
    </row>
    <row r="821" spans="4:4" ht="14.25" customHeight="1">
      <c r="D821" s="8"/>
    </row>
    <row r="822" spans="4:4" ht="14.25" customHeight="1">
      <c r="D822" s="8"/>
    </row>
    <row r="823" spans="4:4" ht="14.25" customHeight="1">
      <c r="D823" s="8"/>
    </row>
    <row r="824" spans="4:4" ht="14.25" customHeight="1">
      <c r="D824" s="8"/>
    </row>
    <row r="825" spans="4:4" ht="14.25" customHeight="1">
      <c r="D825" s="8"/>
    </row>
    <row r="826" spans="4:4" ht="14.25" customHeight="1">
      <c r="D826" s="8"/>
    </row>
    <row r="827" spans="4:4" ht="14.25" customHeight="1">
      <c r="D827" s="8"/>
    </row>
    <row r="828" spans="4:4" ht="14.25" customHeight="1">
      <c r="D828" s="8"/>
    </row>
    <row r="829" spans="4:4" ht="14.25" customHeight="1">
      <c r="D829" s="8"/>
    </row>
    <row r="830" spans="4:4" ht="14.25" customHeight="1">
      <c r="D830" s="8"/>
    </row>
    <row r="831" spans="4:4" ht="14.25" customHeight="1">
      <c r="D831" s="8"/>
    </row>
    <row r="832" spans="4:4" ht="14.25" customHeight="1">
      <c r="D832" s="8"/>
    </row>
    <row r="833" spans="4:4" ht="14.25" customHeight="1">
      <c r="D833" s="8"/>
    </row>
    <row r="834" spans="4:4" ht="14.25" customHeight="1">
      <c r="D834" s="8"/>
    </row>
    <row r="835" spans="4:4" ht="14.25" customHeight="1">
      <c r="D835" s="8"/>
    </row>
    <row r="836" spans="4:4" ht="14.25" customHeight="1">
      <c r="D836" s="8"/>
    </row>
    <row r="837" spans="4:4" ht="14.25" customHeight="1">
      <c r="D837" s="8"/>
    </row>
    <row r="838" spans="4:4" ht="14.25" customHeight="1">
      <c r="D838" s="8"/>
    </row>
    <row r="839" spans="4:4" ht="14.25" customHeight="1">
      <c r="D839" s="8"/>
    </row>
    <row r="840" spans="4:4" ht="14.25" customHeight="1">
      <c r="D840" s="8"/>
    </row>
    <row r="841" spans="4:4" ht="14.25" customHeight="1">
      <c r="D841" s="8"/>
    </row>
    <row r="842" spans="4:4" ht="14.25" customHeight="1">
      <c r="D842" s="8"/>
    </row>
    <row r="843" spans="4:4" ht="14.25" customHeight="1">
      <c r="D843" s="8"/>
    </row>
    <row r="844" spans="4:4" ht="14.25" customHeight="1">
      <c r="D844" s="8"/>
    </row>
    <row r="845" spans="4:4" ht="14.25" customHeight="1">
      <c r="D845" s="8"/>
    </row>
    <row r="846" spans="4:4" ht="14.25" customHeight="1">
      <c r="D846" s="8"/>
    </row>
    <row r="847" spans="4:4" ht="14.25" customHeight="1">
      <c r="D847" s="8"/>
    </row>
    <row r="848" spans="4:4" ht="14.25" customHeight="1">
      <c r="D848" s="8"/>
    </row>
    <row r="849" spans="4:4" ht="14.25" customHeight="1">
      <c r="D849" s="8"/>
    </row>
    <row r="850" spans="4:4" ht="14.25" customHeight="1">
      <c r="D850" s="8"/>
    </row>
    <row r="851" spans="4:4" ht="14.25" customHeight="1">
      <c r="D851" s="8"/>
    </row>
    <row r="852" spans="4:4" ht="14.25" customHeight="1">
      <c r="D852" s="8"/>
    </row>
    <row r="853" spans="4:4" ht="14.25" customHeight="1">
      <c r="D853" s="8"/>
    </row>
    <row r="854" spans="4:4" ht="14.25" customHeight="1">
      <c r="D854" s="8"/>
    </row>
    <row r="855" spans="4:4" ht="14.25" customHeight="1">
      <c r="D855" s="8"/>
    </row>
    <row r="856" spans="4:4" ht="14.25" customHeight="1">
      <c r="D856" s="8"/>
    </row>
    <row r="857" spans="4:4" ht="14.25" customHeight="1">
      <c r="D857" s="8"/>
    </row>
    <row r="858" spans="4:4" ht="14.25" customHeight="1">
      <c r="D858" s="8"/>
    </row>
    <row r="859" spans="4:4" ht="14.25" customHeight="1">
      <c r="D859" s="8"/>
    </row>
    <row r="860" spans="4:4" ht="14.25" customHeight="1">
      <c r="D860" s="8"/>
    </row>
    <row r="861" spans="4:4" ht="14.25" customHeight="1">
      <c r="D861" s="8"/>
    </row>
    <row r="862" spans="4:4" ht="14.25" customHeight="1">
      <c r="D862" s="8"/>
    </row>
    <row r="863" spans="4:4" ht="14.25" customHeight="1">
      <c r="D863" s="8"/>
    </row>
    <row r="864" spans="4:4" ht="14.25" customHeight="1">
      <c r="D864" s="8"/>
    </row>
    <row r="865" spans="4:4" ht="14.25" customHeight="1">
      <c r="D865" s="8"/>
    </row>
    <row r="866" spans="4:4" ht="14.25" customHeight="1">
      <c r="D866" s="8"/>
    </row>
    <row r="867" spans="4:4" ht="14.25" customHeight="1">
      <c r="D867" s="8"/>
    </row>
  </sheetData>
  <pageMargins left="0.7" right="0.7" top="0.78740157499999996" bottom="0.78740157499999996"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02"/>
  <sheetViews>
    <sheetView workbookViewId="0"/>
  </sheetViews>
  <sheetFormatPr defaultColWidth="12.625" defaultRowHeight="15" customHeight="1"/>
  <cols>
    <col min="1" max="1" width="37.625" style="29" customWidth="1"/>
    <col min="2" max="2" width="41.75" style="29" customWidth="1"/>
    <col min="3" max="3" width="11.125" style="29" customWidth="1"/>
    <col min="4" max="8" width="8.75" style="29" bestFit="1" customWidth="1"/>
    <col min="9" max="17" width="7.625" style="29" customWidth="1"/>
    <col min="18" max="16384" width="12.625" style="29"/>
  </cols>
  <sheetData>
    <row r="1" spans="1:8" ht="14.25" customHeight="1">
      <c r="A1" s="38" t="s">
        <v>41</v>
      </c>
      <c r="B1" s="31"/>
    </row>
    <row r="2" spans="1:8" ht="14.25" customHeight="1">
      <c r="B2" s="31"/>
    </row>
    <row r="3" spans="1:8" ht="14.25" customHeight="1">
      <c r="A3" s="3" t="s">
        <v>42</v>
      </c>
      <c r="B3" s="10" t="s">
        <v>43</v>
      </c>
      <c r="C3" s="9" t="s">
        <v>44</v>
      </c>
      <c r="D3" s="9" t="s">
        <v>34</v>
      </c>
      <c r="E3" s="9" t="s">
        <v>35</v>
      </c>
      <c r="F3" s="13" t="s">
        <v>36</v>
      </c>
      <c r="G3" s="54" t="s">
        <v>37</v>
      </c>
      <c r="H3" s="9" t="s">
        <v>45</v>
      </c>
    </row>
    <row r="4" spans="1:8" ht="14.25" customHeight="1">
      <c r="A4" s="3"/>
      <c r="B4" s="23"/>
      <c r="C4" s="9" t="s">
        <v>46</v>
      </c>
      <c r="D4" s="2"/>
      <c r="E4" s="2"/>
      <c r="F4" s="14"/>
      <c r="G4" s="52"/>
      <c r="H4" s="15"/>
    </row>
    <row r="5" spans="1:8" ht="14.25" customHeight="1">
      <c r="A5" s="3"/>
      <c r="B5" s="23"/>
      <c r="C5" s="9" t="s">
        <v>47</v>
      </c>
      <c r="D5" s="2"/>
      <c r="E5" s="2"/>
      <c r="F5" s="14"/>
      <c r="G5" s="52"/>
      <c r="H5" s="15"/>
    </row>
    <row r="6" spans="1:8" ht="14.25" customHeight="1">
      <c r="A6" s="2" t="s">
        <v>48</v>
      </c>
      <c r="B6" s="23"/>
      <c r="C6" s="15" t="s">
        <v>49</v>
      </c>
      <c r="D6" s="15">
        <v>76</v>
      </c>
      <c r="E6" s="15">
        <v>91</v>
      </c>
      <c r="F6" s="14">
        <v>53</v>
      </c>
      <c r="G6" s="53">
        <v>29</v>
      </c>
      <c r="H6" s="15">
        <v>3</v>
      </c>
    </row>
    <row r="7" spans="1:8" ht="14.25" customHeight="1">
      <c r="A7" s="2" t="s">
        <v>50</v>
      </c>
      <c r="B7" s="23"/>
      <c r="C7" s="15" t="s">
        <v>51</v>
      </c>
      <c r="D7" s="15">
        <v>60</v>
      </c>
      <c r="E7" s="15">
        <v>46</v>
      </c>
      <c r="F7" s="14">
        <v>25</v>
      </c>
      <c r="G7" s="53">
        <v>6</v>
      </c>
      <c r="H7" s="15">
        <v>1</v>
      </c>
    </row>
    <row r="8" spans="1:8" ht="14.25" customHeight="1">
      <c r="A8" s="2"/>
      <c r="B8" s="23" t="s">
        <v>48</v>
      </c>
      <c r="C8" s="15" t="s">
        <v>49</v>
      </c>
      <c r="D8" s="15"/>
      <c r="E8" s="15"/>
      <c r="F8" s="14">
        <v>86</v>
      </c>
      <c r="G8" s="53">
        <v>104</v>
      </c>
      <c r="H8" s="15">
        <v>114</v>
      </c>
    </row>
    <row r="9" spans="1:8" ht="14.25" customHeight="1">
      <c r="A9" s="2"/>
      <c r="B9" s="23" t="s">
        <v>50</v>
      </c>
      <c r="C9" s="15" t="s">
        <v>51</v>
      </c>
      <c r="D9" s="15"/>
      <c r="E9" s="15"/>
      <c r="F9" s="14">
        <v>25</v>
      </c>
      <c r="G9" s="53">
        <v>40</v>
      </c>
      <c r="H9" s="15">
        <v>42</v>
      </c>
    </row>
    <row r="10" spans="1:8" ht="14.25" customHeight="1">
      <c r="A10" s="2" t="s">
        <v>52</v>
      </c>
      <c r="B10" s="23"/>
      <c r="C10" s="15" t="s">
        <v>49</v>
      </c>
      <c r="D10" s="15">
        <v>63</v>
      </c>
      <c r="E10" s="15">
        <v>49</v>
      </c>
      <c r="F10" s="14">
        <v>24</v>
      </c>
      <c r="G10" s="53">
        <v>11</v>
      </c>
      <c r="H10" s="15">
        <v>1</v>
      </c>
    </row>
    <row r="11" spans="1:8" ht="14.25" customHeight="1">
      <c r="A11" s="2" t="s">
        <v>53</v>
      </c>
      <c r="B11" s="23"/>
      <c r="C11" s="15" t="s">
        <v>51</v>
      </c>
      <c r="D11" s="15">
        <v>68</v>
      </c>
      <c r="E11" s="15">
        <v>65</v>
      </c>
      <c r="F11" s="14">
        <v>25</v>
      </c>
      <c r="G11" s="53">
        <v>7</v>
      </c>
      <c r="H11" s="15">
        <v>5</v>
      </c>
    </row>
    <row r="12" spans="1:8" ht="14.25" customHeight="1">
      <c r="A12" s="2"/>
      <c r="B12" s="23" t="s">
        <v>52</v>
      </c>
      <c r="C12" s="15" t="s">
        <v>49</v>
      </c>
      <c r="D12" s="15"/>
      <c r="E12" s="15"/>
      <c r="F12" s="14">
        <v>104</v>
      </c>
      <c r="G12" s="53">
        <v>147</v>
      </c>
      <c r="H12" s="15">
        <v>193</v>
      </c>
    </row>
    <row r="13" spans="1:8" ht="14.25" customHeight="1">
      <c r="A13" s="2"/>
      <c r="B13" s="23" t="s">
        <v>53</v>
      </c>
      <c r="C13" s="15" t="s">
        <v>51</v>
      </c>
      <c r="D13" s="15"/>
      <c r="E13" s="15"/>
      <c r="F13" s="14">
        <v>45</v>
      </c>
      <c r="G13" s="53">
        <v>91</v>
      </c>
      <c r="H13" s="15">
        <v>131</v>
      </c>
    </row>
    <row r="14" spans="1:8" ht="14.25" customHeight="1">
      <c r="A14" s="2" t="s">
        <v>54</v>
      </c>
      <c r="B14" s="23"/>
      <c r="C14" s="15" t="s">
        <v>49</v>
      </c>
      <c r="D14" s="15">
        <v>94</v>
      </c>
      <c r="E14" s="15">
        <v>102</v>
      </c>
      <c r="F14" s="14">
        <v>59</v>
      </c>
      <c r="G14" s="53">
        <v>31</v>
      </c>
      <c r="H14" s="15">
        <v>5</v>
      </c>
    </row>
    <row r="15" spans="1:8" ht="14.25" customHeight="1">
      <c r="A15" s="2" t="s">
        <v>55</v>
      </c>
      <c r="B15" s="23"/>
      <c r="C15" s="15" t="s">
        <v>49</v>
      </c>
      <c r="D15" s="15">
        <v>106</v>
      </c>
      <c r="E15" s="15">
        <v>95</v>
      </c>
      <c r="F15" s="14">
        <v>96</v>
      </c>
      <c r="G15" s="53">
        <v>54</v>
      </c>
      <c r="H15" s="15">
        <v>26</v>
      </c>
    </row>
    <row r="16" spans="1:8" ht="14.25" customHeight="1">
      <c r="A16" s="2"/>
      <c r="B16" s="23" t="s">
        <v>56</v>
      </c>
      <c r="C16" s="15" t="s">
        <v>49</v>
      </c>
      <c r="D16" s="15"/>
      <c r="E16" s="15"/>
      <c r="F16" s="14"/>
      <c r="G16" s="53">
        <v>30</v>
      </c>
      <c r="H16" s="15">
        <v>67</v>
      </c>
    </row>
    <row r="17" spans="1:8" ht="14.25" customHeight="1">
      <c r="A17" s="2" t="s">
        <v>57</v>
      </c>
      <c r="B17" s="23"/>
      <c r="C17" s="15" t="s">
        <v>49</v>
      </c>
      <c r="D17" s="15">
        <v>3</v>
      </c>
      <c r="E17" s="15">
        <v>5</v>
      </c>
      <c r="F17" s="14">
        <v>1</v>
      </c>
      <c r="G17" s="53">
        <v>0</v>
      </c>
      <c r="H17" s="15">
        <v>0</v>
      </c>
    </row>
    <row r="18" spans="1:8" ht="14.25" customHeight="1">
      <c r="A18" s="2" t="s">
        <v>58</v>
      </c>
      <c r="B18" s="23"/>
      <c r="C18" s="15" t="s">
        <v>51</v>
      </c>
      <c r="D18" s="15"/>
      <c r="E18" s="15"/>
      <c r="F18" s="14">
        <v>1</v>
      </c>
      <c r="G18" s="53">
        <v>0</v>
      </c>
      <c r="H18" s="15">
        <v>0</v>
      </c>
    </row>
    <row r="19" spans="1:8" ht="14.25" customHeight="1">
      <c r="A19" s="2" t="s">
        <v>59</v>
      </c>
      <c r="B19" s="23"/>
      <c r="C19" s="15" t="s">
        <v>49</v>
      </c>
      <c r="D19" s="15">
        <v>177</v>
      </c>
      <c r="E19" s="15">
        <v>155</v>
      </c>
      <c r="F19" s="14">
        <v>70</v>
      </c>
      <c r="G19" s="53">
        <v>30</v>
      </c>
      <c r="H19" s="15">
        <v>11</v>
      </c>
    </row>
    <row r="20" spans="1:8" ht="14.25" customHeight="1">
      <c r="A20" s="2" t="s">
        <v>60</v>
      </c>
      <c r="B20" s="23"/>
      <c r="C20" s="15" t="s">
        <v>51</v>
      </c>
      <c r="D20" s="15">
        <v>74</v>
      </c>
      <c r="E20" s="15">
        <v>79</v>
      </c>
      <c r="F20" s="14">
        <v>26</v>
      </c>
      <c r="G20" s="53">
        <v>11</v>
      </c>
      <c r="H20" s="15">
        <v>8</v>
      </c>
    </row>
    <row r="21" spans="1:8" ht="14.25" customHeight="1">
      <c r="A21" s="2"/>
      <c r="B21" s="19" t="s">
        <v>61</v>
      </c>
      <c r="C21" s="15" t="s">
        <v>49</v>
      </c>
      <c r="D21" s="15"/>
      <c r="E21" s="15"/>
      <c r="F21" s="14">
        <v>97</v>
      </c>
      <c r="G21" s="53">
        <v>140</v>
      </c>
      <c r="H21" s="15">
        <v>239</v>
      </c>
    </row>
    <row r="22" spans="1:8" ht="14.25" customHeight="1">
      <c r="A22" s="2"/>
      <c r="B22" s="19" t="s">
        <v>62</v>
      </c>
      <c r="C22" s="15" t="s">
        <v>51</v>
      </c>
      <c r="D22" s="15"/>
      <c r="E22" s="15"/>
      <c r="F22" s="14">
        <v>44</v>
      </c>
      <c r="G22" s="53">
        <v>82</v>
      </c>
      <c r="H22" s="15">
        <v>91</v>
      </c>
    </row>
    <row r="23" spans="1:8" ht="14.25" customHeight="1">
      <c r="A23" s="2" t="s">
        <v>63</v>
      </c>
      <c r="B23" s="23"/>
      <c r="C23" s="15" t="s">
        <v>49</v>
      </c>
      <c r="D23" s="15">
        <v>77</v>
      </c>
      <c r="E23" s="15">
        <v>87</v>
      </c>
      <c r="F23" s="14">
        <v>136</v>
      </c>
      <c r="G23" s="53">
        <v>28</v>
      </c>
      <c r="H23" s="15">
        <v>18</v>
      </c>
    </row>
    <row r="24" spans="1:8" ht="14.25" customHeight="1">
      <c r="A24" s="2" t="s">
        <v>64</v>
      </c>
      <c r="B24" s="23"/>
      <c r="C24" s="22" t="s">
        <v>51</v>
      </c>
      <c r="D24" s="22">
        <v>11</v>
      </c>
      <c r="E24" s="15">
        <v>14</v>
      </c>
      <c r="F24" s="14">
        <v>19</v>
      </c>
      <c r="G24" s="53">
        <v>13</v>
      </c>
      <c r="H24" s="15">
        <v>4</v>
      </c>
    </row>
    <row r="25" spans="1:8" ht="14.25" customHeight="1">
      <c r="A25" s="2" t="s">
        <v>65</v>
      </c>
      <c r="B25" s="23"/>
      <c r="C25" s="15" t="s">
        <v>49</v>
      </c>
      <c r="D25" s="15">
        <v>190</v>
      </c>
      <c r="E25" s="15">
        <v>154</v>
      </c>
      <c r="F25" s="14">
        <v>158</v>
      </c>
      <c r="G25" s="53">
        <v>85</v>
      </c>
      <c r="H25" s="15">
        <v>49</v>
      </c>
    </row>
    <row r="26" spans="1:8" ht="14.25" customHeight="1">
      <c r="A26" s="2" t="s">
        <v>66</v>
      </c>
      <c r="B26" s="23"/>
      <c r="C26" s="15" t="s">
        <v>51</v>
      </c>
      <c r="D26" s="15">
        <v>76</v>
      </c>
      <c r="E26" s="15">
        <v>67</v>
      </c>
      <c r="F26" s="14">
        <v>57</v>
      </c>
      <c r="G26" s="53">
        <v>26</v>
      </c>
      <c r="H26" s="15">
        <v>11</v>
      </c>
    </row>
    <row r="27" spans="1:8" ht="14.25" customHeight="1">
      <c r="A27" s="2"/>
      <c r="B27" s="23" t="s">
        <v>67</v>
      </c>
      <c r="C27" s="15" t="s">
        <v>49</v>
      </c>
      <c r="D27" s="15"/>
      <c r="E27" s="15"/>
      <c r="F27" s="14"/>
      <c r="G27" s="53">
        <v>214</v>
      </c>
      <c r="H27" s="15">
        <v>337</v>
      </c>
    </row>
    <row r="28" spans="1:8" ht="14.25" customHeight="1">
      <c r="A28" s="2"/>
      <c r="B28" s="23" t="s">
        <v>68</v>
      </c>
      <c r="C28" s="15" t="s">
        <v>51</v>
      </c>
      <c r="D28" s="15"/>
      <c r="E28" s="15"/>
      <c r="F28" s="14"/>
      <c r="G28" s="53">
        <v>103</v>
      </c>
      <c r="H28" s="15">
        <v>136</v>
      </c>
    </row>
    <row r="29" spans="1:8" ht="14.25" customHeight="1">
      <c r="A29" s="2" t="s">
        <v>69</v>
      </c>
      <c r="B29" s="23"/>
      <c r="C29" s="15" t="s">
        <v>49</v>
      </c>
      <c r="D29" s="15">
        <v>142</v>
      </c>
      <c r="E29" s="15">
        <v>137</v>
      </c>
      <c r="F29" s="14">
        <v>62</v>
      </c>
      <c r="G29" s="53">
        <v>33</v>
      </c>
      <c r="H29" s="15">
        <v>12</v>
      </c>
    </row>
    <row r="30" spans="1:8" ht="14.25" customHeight="1">
      <c r="A30" s="2" t="s">
        <v>70</v>
      </c>
      <c r="B30" s="23"/>
      <c r="C30" s="15" t="s">
        <v>51</v>
      </c>
      <c r="D30" s="15">
        <v>104</v>
      </c>
      <c r="E30" s="15">
        <v>111</v>
      </c>
      <c r="F30" s="14">
        <v>51</v>
      </c>
      <c r="G30" s="53">
        <v>28</v>
      </c>
      <c r="H30" s="15">
        <v>9</v>
      </c>
    </row>
    <row r="31" spans="1:8" ht="14.25" customHeight="1">
      <c r="A31" s="2"/>
      <c r="B31" s="23" t="s">
        <v>69</v>
      </c>
      <c r="C31" s="15" t="s">
        <v>49</v>
      </c>
      <c r="D31" s="15"/>
      <c r="E31" s="15"/>
      <c r="F31" s="14">
        <v>77</v>
      </c>
      <c r="G31" s="53">
        <v>164</v>
      </c>
      <c r="H31" s="15">
        <v>215</v>
      </c>
    </row>
    <row r="32" spans="1:8" ht="14.25" customHeight="1">
      <c r="A32" s="2"/>
      <c r="B32" s="23" t="s">
        <v>70</v>
      </c>
      <c r="C32" s="15" t="s">
        <v>51</v>
      </c>
      <c r="D32" s="15"/>
      <c r="E32" s="15"/>
      <c r="F32" s="14">
        <v>77</v>
      </c>
      <c r="G32" s="53">
        <v>133</v>
      </c>
      <c r="H32" s="15">
        <v>160</v>
      </c>
    </row>
    <row r="33" spans="1:8" ht="14.25" customHeight="1">
      <c r="A33" s="2" t="s">
        <v>71</v>
      </c>
      <c r="B33" s="23"/>
      <c r="C33" s="15" t="s">
        <v>49</v>
      </c>
      <c r="D33" s="15">
        <v>143</v>
      </c>
      <c r="E33" s="15">
        <v>155</v>
      </c>
      <c r="F33" s="14">
        <v>90</v>
      </c>
      <c r="G33" s="53">
        <v>50</v>
      </c>
      <c r="H33" s="15">
        <v>8</v>
      </c>
    </row>
    <row r="34" spans="1:8" ht="14.25" customHeight="1">
      <c r="A34" s="2"/>
      <c r="B34" s="23" t="s">
        <v>71</v>
      </c>
      <c r="C34" s="15" t="s">
        <v>49</v>
      </c>
      <c r="D34" s="15"/>
      <c r="E34" s="15"/>
      <c r="F34" s="14">
        <v>73</v>
      </c>
      <c r="G34" s="53">
        <v>220</v>
      </c>
      <c r="H34" s="15">
        <v>195</v>
      </c>
    </row>
    <row r="35" spans="1:8" ht="14.25" customHeight="1">
      <c r="A35" s="2" t="s">
        <v>72</v>
      </c>
      <c r="B35" s="23"/>
      <c r="C35" s="15" t="s">
        <v>73</v>
      </c>
      <c r="D35" s="15">
        <v>25</v>
      </c>
      <c r="E35" s="15">
        <v>29</v>
      </c>
      <c r="F35" s="14">
        <v>11</v>
      </c>
      <c r="G35" s="53">
        <v>5</v>
      </c>
      <c r="H35" s="15">
        <v>3</v>
      </c>
    </row>
    <row r="36" spans="1:8" ht="14.25" customHeight="1">
      <c r="A36" s="2"/>
      <c r="B36" s="23" t="s">
        <v>74</v>
      </c>
      <c r="C36" s="15" t="s">
        <v>49</v>
      </c>
      <c r="D36" s="15"/>
      <c r="E36" s="15"/>
      <c r="F36" s="14">
        <v>28</v>
      </c>
      <c r="G36" s="53">
        <v>45</v>
      </c>
      <c r="H36" s="15">
        <v>28</v>
      </c>
    </row>
    <row r="37" spans="1:8" ht="14.25" customHeight="1">
      <c r="A37" s="2" t="s">
        <v>75</v>
      </c>
      <c r="B37" s="23"/>
      <c r="C37" s="15" t="s">
        <v>49</v>
      </c>
      <c r="D37" s="15">
        <v>46</v>
      </c>
      <c r="E37" s="15">
        <v>66</v>
      </c>
      <c r="F37" s="14">
        <v>92</v>
      </c>
      <c r="G37" s="53">
        <v>47</v>
      </c>
      <c r="H37" s="15">
        <v>30</v>
      </c>
    </row>
    <row r="38" spans="1:8" ht="14.25" customHeight="1">
      <c r="A38" s="2" t="s">
        <v>76</v>
      </c>
      <c r="B38" s="23"/>
      <c r="C38" s="15" t="s">
        <v>51</v>
      </c>
      <c r="D38" s="15">
        <v>49</v>
      </c>
      <c r="E38" s="15">
        <v>48</v>
      </c>
      <c r="F38" s="14">
        <v>48</v>
      </c>
      <c r="G38" s="53">
        <v>20</v>
      </c>
      <c r="H38" s="15">
        <v>11</v>
      </c>
    </row>
    <row r="39" spans="1:8" ht="14.25" customHeight="1">
      <c r="A39" s="2" t="s">
        <v>77</v>
      </c>
      <c r="B39" s="23"/>
      <c r="C39" s="15" t="s">
        <v>49</v>
      </c>
      <c r="D39" s="15">
        <v>94</v>
      </c>
      <c r="E39" s="15">
        <v>111</v>
      </c>
      <c r="F39" s="14">
        <v>134</v>
      </c>
      <c r="G39" s="53">
        <v>50</v>
      </c>
      <c r="H39" s="15">
        <v>26</v>
      </c>
    </row>
    <row r="40" spans="1:8" ht="14.25" customHeight="1">
      <c r="A40" s="2" t="s">
        <v>78</v>
      </c>
      <c r="B40" s="23"/>
      <c r="C40" s="15" t="s">
        <v>51</v>
      </c>
      <c r="D40" s="15">
        <v>80</v>
      </c>
      <c r="E40" s="15">
        <v>56</v>
      </c>
      <c r="F40" s="14">
        <v>59</v>
      </c>
      <c r="G40" s="53">
        <v>20</v>
      </c>
      <c r="H40" s="15">
        <v>12</v>
      </c>
    </row>
    <row r="41" spans="1:8" ht="14.25" customHeight="1">
      <c r="A41" s="2"/>
      <c r="B41" s="23" t="s">
        <v>79</v>
      </c>
      <c r="C41" s="15" t="s">
        <v>49</v>
      </c>
      <c r="D41" s="15"/>
      <c r="E41" s="15"/>
      <c r="F41" s="14"/>
      <c r="G41" s="53">
        <v>262</v>
      </c>
      <c r="H41" s="15">
        <v>185</v>
      </c>
    </row>
    <row r="42" spans="1:8" ht="14.25" customHeight="1">
      <c r="A42" s="2"/>
      <c r="B42" s="23" t="s">
        <v>80</v>
      </c>
      <c r="C42" s="15" t="s">
        <v>51</v>
      </c>
      <c r="D42" s="15"/>
      <c r="E42" s="15"/>
      <c r="F42" s="14"/>
      <c r="G42" s="53">
        <v>109</v>
      </c>
      <c r="H42" s="15">
        <v>116</v>
      </c>
    </row>
    <row r="43" spans="1:8" ht="14.25" customHeight="1">
      <c r="A43" s="2" t="s">
        <v>81</v>
      </c>
      <c r="B43" s="23"/>
      <c r="C43" s="15" t="s">
        <v>49</v>
      </c>
      <c r="D43" s="15">
        <v>82</v>
      </c>
      <c r="E43" s="15">
        <v>77</v>
      </c>
      <c r="F43" s="14">
        <v>128</v>
      </c>
      <c r="G43" s="53">
        <v>42</v>
      </c>
      <c r="H43" s="15">
        <v>26</v>
      </c>
    </row>
    <row r="44" spans="1:8" ht="14.25" customHeight="1">
      <c r="A44" s="2" t="s">
        <v>82</v>
      </c>
      <c r="B44" s="23"/>
      <c r="C44" s="22" t="s">
        <v>51</v>
      </c>
      <c r="D44" s="22">
        <v>41</v>
      </c>
      <c r="E44" s="15">
        <v>37</v>
      </c>
      <c r="F44" s="14">
        <v>60</v>
      </c>
      <c r="G44" s="53">
        <v>21</v>
      </c>
      <c r="H44" s="15">
        <v>14</v>
      </c>
    </row>
    <row r="45" spans="1:8" ht="14.25" customHeight="1">
      <c r="A45" s="2" t="s">
        <v>83</v>
      </c>
      <c r="B45" s="23"/>
      <c r="C45" s="15" t="s">
        <v>49</v>
      </c>
      <c r="D45" s="22">
        <v>39</v>
      </c>
      <c r="E45" s="15">
        <v>28</v>
      </c>
      <c r="F45" s="14">
        <v>11</v>
      </c>
      <c r="G45" s="53">
        <v>6</v>
      </c>
      <c r="H45" s="15">
        <v>0</v>
      </c>
    </row>
    <row r="46" spans="1:8" ht="14.25" customHeight="1">
      <c r="A46" s="2" t="s">
        <v>84</v>
      </c>
      <c r="B46" s="23"/>
      <c r="C46" s="22" t="s">
        <v>51</v>
      </c>
      <c r="D46" s="22">
        <v>7</v>
      </c>
      <c r="E46" s="15">
        <v>7</v>
      </c>
      <c r="F46" s="14">
        <v>2</v>
      </c>
      <c r="G46" s="53">
        <v>1</v>
      </c>
      <c r="H46" s="15">
        <v>0</v>
      </c>
    </row>
    <row r="47" spans="1:8" ht="14.25" customHeight="1">
      <c r="A47" s="2"/>
      <c r="B47" s="23" t="s">
        <v>83</v>
      </c>
      <c r="C47" s="15" t="s">
        <v>49</v>
      </c>
      <c r="D47" s="15"/>
      <c r="E47" s="15"/>
      <c r="F47" s="14">
        <v>18</v>
      </c>
      <c r="G47" s="53">
        <v>53</v>
      </c>
      <c r="H47" s="15">
        <v>57</v>
      </c>
    </row>
    <row r="48" spans="1:8" ht="14.25" customHeight="1">
      <c r="A48" s="2"/>
      <c r="B48" s="93" t="s">
        <v>84</v>
      </c>
      <c r="C48" s="15" t="s">
        <v>51</v>
      </c>
      <c r="D48" s="15"/>
      <c r="E48" s="15"/>
      <c r="F48" s="14">
        <v>8</v>
      </c>
      <c r="G48" s="53">
        <v>12</v>
      </c>
      <c r="H48" s="15">
        <v>11</v>
      </c>
    </row>
    <row r="49" spans="1:8" ht="14.25" customHeight="1">
      <c r="A49" s="2" t="s">
        <v>85</v>
      </c>
      <c r="B49" s="23"/>
      <c r="C49" s="15" t="s">
        <v>49</v>
      </c>
      <c r="D49" s="15">
        <v>18</v>
      </c>
      <c r="E49" s="15">
        <v>18</v>
      </c>
      <c r="F49" s="14">
        <v>4</v>
      </c>
      <c r="G49" s="53">
        <v>1</v>
      </c>
      <c r="H49" s="15">
        <v>1</v>
      </c>
    </row>
    <row r="50" spans="1:8" ht="14.25" customHeight="1">
      <c r="A50" s="2" t="s">
        <v>86</v>
      </c>
      <c r="B50" s="23"/>
      <c r="C50" s="15" t="s">
        <v>49</v>
      </c>
      <c r="D50" s="15">
        <v>40</v>
      </c>
      <c r="E50" s="15">
        <v>27</v>
      </c>
      <c r="F50" s="14">
        <v>33</v>
      </c>
      <c r="G50" s="53">
        <v>9</v>
      </c>
      <c r="H50" s="15">
        <v>6</v>
      </c>
    </row>
    <row r="51" spans="1:8" ht="14.25" customHeight="1">
      <c r="A51" s="2" t="s">
        <v>87</v>
      </c>
      <c r="B51" s="23"/>
      <c r="C51" s="15" t="s">
        <v>51</v>
      </c>
      <c r="D51" s="15">
        <v>27</v>
      </c>
      <c r="E51" s="15">
        <v>18</v>
      </c>
      <c r="F51" s="14">
        <v>42</v>
      </c>
      <c r="G51" s="53">
        <v>11</v>
      </c>
      <c r="H51" s="15">
        <v>6</v>
      </c>
    </row>
    <row r="52" spans="1:8" ht="14.25" customHeight="1">
      <c r="A52" s="2" t="s">
        <v>88</v>
      </c>
      <c r="B52" s="23"/>
      <c r="C52" s="15" t="s">
        <v>49</v>
      </c>
      <c r="D52" s="15">
        <v>82</v>
      </c>
      <c r="E52" s="15">
        <v>63</v>
      </c>
      <c r="F52" s="14">
        <v>44</v>
      </c>
      <c r="G52" s="53">
        <v>20</v>
      </c>
      <c r="H52" s="15">
        <v>4</v>
      </c>
    </row>
    <row r="53" spans="1:8" ht="14.25" customHeight="1">
      <c r="A53" s="2"/>
      <c r="B53" s="19" t="s">
        <v>89</v>
      </c>
      <c r="C53" s="15" t="s">
        <v>49</v>
      </c>
      <c r="D53" s="15"/>
      <c r="E53" s="15"/>
      <c r="F53" s="14">
        <v>16</v>
      </c>
      <c r="G53" s="53">
        <v>62</v>
      </c>
      <c r="H53" s="15">
        <v>101</v>
      </c>
    </row>
    <row r="54" spans="1:8" ht="14.25" customHeight="1">
      <c r="A54" s="2" t="s">
        <v>90</v>
      </c>
      <c r="B54" s="23"/>
      <c r="C54" s="15" t="s">
        <v>49</v>
      </c>
      <c r="D54" s="15">
        <v>202</v>
      </c>
      <c r="E54" s="15">
        <v>210</v>
      </c>
      <c r="F54" s="14">
        <v>126</v>
      </c>
      <c r="G54" s="53">
        <v>62</v>
      </c>
      <c r="H54" s="15">
        <v>12</v>
      </c>
    </row>
    <row r="55" spans="1:8" ht="14.25" customHeight="1">
      <c r="A55" s="2"/>
      <c r="B55" s="23" t="s">
        <v>90</v>
      </c>
      <c r="C55" s="15" t="s">
        <v>49</v>
      </c>
      <c r="D55" s="15"/>
      <c r="E55" s="15"/>
      <c r="F55" s="14">
        <v>59</v>
      </c>
      <c r="G55" s="53">
        <v>152</v>
      </c>
      <c r="H55" s="15">
        <v>154</v>
      </c>
    </row>
    <row r="56" spans="1:8" ht="14.25" customHeight="1">
      <c r="A56" s="2" t="s">
        <v>91</v>
      </c>
      <c r="B56" s="23"/>
      <c r="C56" s="15" t="s">
        <v>49</v>
      </c>
      <c r="D56" s="15">
        <v>44</v>
      </c>
      <c r="E56" s="15">
        <v>44</v>
      </c>
      <c r="F56" s="14">
        <v>73</v>
      </c>
      <c r="G56" s="53">
        <v>19</v>
      </c>
      <c r="H56" s="15">
        <v>14</v>
      </c>
    </row>
    <row r="57" spans="1:8" ht="14.25" customHeight="1">
      <c r="A57" s="2" t="s">
        <v>92</v>
      </c>
      <c r="B57" s="23"/>
      <c r="C57" s="15" t="s">
        <v>51</v>
      </c>
      <c r="D57" s="15">
        <v>27</v>
      </c>
      <c r="E57" s="15">
        <v>22</v>
      </c>
      <c r="F57" s="14">
        <v>23</v>
      </c>
      <c r="G57" s="53">
        <v>9</v>
      </c>
      <c r="H57" s="15">
        <v>6</v>
      </c>
    </row>
    <row r="58" spans="1:8" ht="14.25" customHeight="1">
      <c r="A58" s="2"/>
      <c r="B58" s="23" t="s">
        <v>91</v>
      </c>
      <c r="C58" s="15" t="s">
        <v>49</v>
      </c>
      <c r="D58" s="15"/>
      <c r="E58" s="15"/>
      <c r="F58" s="14"/>
      <c r="G58" s="53">
        <v>75</v>
      </c>
      <c r="H58" s="15">
        <v>144</v>
      </c>
    </row>
    <row r="59" spans="1:8" ht="14.25" customHeight="1">
      <c r="A59" s="2"/>
      <c r="B59" s="23" t="s">
        <v>92</v>
      </c>
      <c r="C59" s="15" t="s">
        <v>51</v>
      </c>
      <c r="D59" s="15"/>
      <c r="E59" s="15"/>
      <c r="F59" s="14"/>
      <c r="G59" s="53">
        <v>58</v>
      </c>
      <c r="H59" s="15">
        <v>55</v>
      </c>
    </row>
    <row r="60" spans="1:8" ht="14.25" customHeight="1">
      <c r="A60" s="2" t="s">
        <v>93</v>
      </c>
      <c r="B60" s="23"/>
      <c r="C60" s="15" t="s">
        <v>49</v>
      </c>
      <c r="D60" s="15">
        <v>8</v>
      </c>
      <c r="E60" s="15">
        <v>4</v>
      </c>
      <c r="F60" s="14">
        <v>6</v>
      </c>
      <c r="G60" s="53">
        <v>2</v>
      </c>
      <c r="H60" s="15">
        <v>3</v>
      </c>
    </row>
    <row r="61" spans="1:8" ht="14.25" customHeight="1">
      <c r="A61" s="2"/>
      <c r="B61" s="23" t="s">
        <v>93</v>
      </c>
      <c r="C61" s="15" t="s">
        <v>49</v>
      </c>
      <c r="D61" s="15"/>
      <c r="E61" s="15"/>
      <c r="F61" s="14"/>
      <c r="G61" s="53">
        <v>2</v>
      </c>
      <c r="H61" s="15">
        <v>4</v>
      </c>
    </row>
    <row r="62" spans="1:8" ht="14.25" customHeight="1">
      <c r="A62" s="2" t="s">
        <v>94</v>
      </c>
      <c r="B62" s="23"/>
      <c r="C62" s="15" t="s">
        <v>49</v>
      </c>
      <c r="D62" s="15">
        <v>21</v>
      </c>
      <c r="E62" s="15">
        <v>11</v>
      </c>
      <c r="F62" s="14">
        <v>7</v>
      </c>
      <c r="G62" s="53">
        <v>3</v>
      </c>
      <c r="H62" s="15">
        <v>0</v>
      </c>
    </row>
    <row r="63" spans="1:8" ht="14.25" customHeight="1">
      <c r="A63" s="2"/>
      <c r="B63" s="23" t="s">
        <v>94</v>
      </c>
      <c r="C63" s="15" t="s">
        <v>49</v>
      </c>
      <c r="D63" s="2"/>
      <c r="E63" s="2"/>
      <c r="F63" s="14">
        <v>5</v>
      </c>
      <c r="G63" s="53">
        <v>6</v>
      </c>
      <c r="H63" s="15">
        <v>14</v>
      </c>
    </row>
    <row r="64" spans="1:8" ht="14.25" customHeight="1">
      <c r="A64" s="2" t="s">
        <v>95</v>
      </c>
      <c r="B64" s="23"/>
      <c r="C64" s="15" t="s">
        <v>49</v>
      </c>
      <c r="D64" s="2"/>
      <c r="E64" s="2"/>
      <c r="F64" s="14">
        <v>6</v>
      </c>
      <c r="G64" s="53">
        <v>5</v>
      </c>
      <c r="H64" s="15">
        <v>0</v>
      </c>
    </row>
    <row r="65" spans="1:8" ht="14.25" customHeight="1">
      <c r="A65" s="2"/>
      <c r="B65" s="2" t="s">
        <v>96</v>
      </c>
      <c r="C65" s="15" t="s">
        <v>49</v>
      </c>
      <c r="D65" s="2"/>
      <c r="E65" s="2"/>
      <c r="F65" s="14"/>
      <c r="G65" s="53"/>
      <c r="H65" s="15">
        <v>22</v>
      </c>
    </row>
    <row r="66" spans="1:8" ht="14.25" customHeight="1">
      <c r="B66" s="31"/>
    </row>
    <row r="67" spans="1:8" ht="14.25" customHeight="1">
      <c r="B67" s="31"/>
    </row>
    <row r="68" spans="1:8" ht="14.25" customHeight="1">
      <c r="B68" s="31"/>
    </row>
    <row r="69" spans="1:8" ht="14.25" customHeight="1">
      <c r="B69" s="31"/>
    </row>
    <row r="70" spans="1:8" ht="14.25" customHeight="1">
      <c r="B70" s="31"/>
    </row>
    <row r="71" spans="1:8" ht="14.25" customHeight="1">
      <c r="B71" s="31"/>
    </row>
    <row r="72" spans="1:8" ht="14.25" customHeight="1">
      <c r="B72" s="31"/>
    </row>
    <row r="73" spans="1:8" ht="14.25" customHeight="1">
      <c r="B73" s="31"/>
    </row>
    <row r="74" spans="1:8" ht="14.25" customHeight="1">
      <c r="B74" s="31"/>
    </row>
    <row r="75" spans="1:8" ht="14.25" customHeight="1">
      <c r="B75" s="31"/>
    </row>
    <row r="76" spans="1:8" ht="14.25" customHeight="1">
      <c r="B76" s="31"/>
    </row>
    <row r="77" spans="1:8" ht="14.25" customHeight="1">
      <c r="B77" s="31"/>
    </row>
    <row r="78" spans="1:8" ht="14.25" customHeight="1">
      <c r="B78" s="31"/>
    </row>
    <row r="79" spans="1:8" ht="14.25" customHeight="1">
      <c r="B79" s="31"/>
    </row>
    <row r="80" spans="1:8" ht="14.25" customHeight="1">
      <c r="B80" s="31"/>
    </row>
    <row r="81" spans="2:2" ht="14.25" customHeight="1">
      <c r="B81" s="31"/>
    </row>
    <row r="82" spans="2:2" ht="14.25" customHeight="1">
      <c r="B82" s="31"/>
    </row>
    <row r="83" spans="2:2" ht="14.25" customHeight="1">
      <c r="B83" s="31"/>
    </row>
    <row r="84" spans="2:2" ht="14.25" customHeight="1">
      <c r="B84" s="31"/>
    </row>
    <row r="85" spans="2:2" ht="14.25" customHeight="1">
      <c r="B85" s="31"/>
    </row>
    <row r="86" spans="2:2" ht="14.25" customHeight="1">
      <c r="B86" s="31"/>
    </row>
    <row r="87" spans="2:2" ht="14.25" customHeight="1">
      <c r="B87" s="31"/>
    </row>
    <row r="88" spans="2:2" ht="14.25" customHeight="1">
      <c r="B88" s="31"/>
    </row>
    <row r="89" spans="2:2" ht="14.25" customHeight="1">
      <c r="B89" s="31"/>
    </row>
    <row r="90" spans="2:2" ht="14.25" customHeight="1">
      <c r="B90" s="31"/>
    </row>
    <row r="91" spans="2:2" ht="14.25" customHeight="1">
      <c r="B91" s="31"/>
    </row>
    <row r="92" spans="2:2" ht="14.25" customHeight="1">
      <c r="B92" s="31"/>
    </row>
    <row r="93" spans="2:2" ht="14.25" customHeight="1">
      <c r="B93" s="31"/>
    </row>
    <row r="94" spans="2:2" ht="14.25" customHeight="1">
      <c r="B94" s="31"/>
    </row>
    <row r="95" spans="2:2" ht="14.25" customHeight="1">
      <c r="B95" s="31"/>
    </row>
    <row r="96" spans="2:2" ht="14.25" customHeight="1">
      <c r="B96" s="31"/>
    </row>
    <row r="97" spans="2:2" ht="14.25" customHeight="1">
      <c r="B97" s="31"/>
    </row>
    <row r="98" spans="2:2" ht="14.25" customHeight="1">
      <c r="B98" s="31"/>
    </row>
    <row r="99" spans="2:2" ht="14.25" customHeight="1">
      <c r="B99" s="31"/>
    </row>
    <row r="100" spans="2:2" ht="14.25" customHeight="1">
      <c r="B100" s="31"/>
    </row>
    <row r="101" spans="2:2" ht="14.25" customHeight="1">
      <c r="B101" s="31"/>
    </row>
    <row r="102" spans="2:2" ht="14.25" customHeight="1">
      <c r="B102" s="31"/>
    </row>
    <row r="103" spans="2:2" ht="14.25" customHeight="1">
      <c r="B103" s="31"/>
    </row>
    <row r="104" spans="2:2" ht="14.25" customHeight="1">
      <c r="B104" s="31"/>
    </row>
    <row r="105" spans="2:2" ht="14.25" customHeight="1">
      <c r="B105" s="31"/>
    </row>
    <row r="106" spans="2:2" ht="14.25" customHeight="1">
      <c r="B106" s="31"/>
    </row>
    <row r="107" spans="2:2" ht="14.25" customHeight="1">
      <c r="B107" s="31"/>
    </row>
    <row r="108" spans="2:2" ht="14.25" customHeight="1">
      <c r="B108" s="31"/>
    </row>
    <row r="109" spans="2:2" ht="14.25" customHeight="1">
      <c r="B109" s="31"/>
    </row>
    <row r="110" spans="2:2" ht="14.25" customHeight="1">
      <c r="B110" s="31"/>
    </row>
    <row r="111" spans="2:2" ht="14.25" customHeight="1">
      <c r="B111" s="31"/>
    </row>
    <row r="112" spans="2:2" ht="14.25" customHeight="1">
      <c r="B112" s="31"/>
    </row>
    <row r="113" spans="2:2" ht="14.25" customHeight="1">
      <c r="B113" s="31"/>
    </row>
    <row r="114" spans="2:2" ht="14.25" customHeight="1">
      <c r="B114" s="31"/>
    </row>
    <row r="115" spans="2:2" ht="14.25" customHeight="1">
      <c r="B115" s="31"/>
    </row>
    <row r="116" spans="2:2" ht="14.25" customHeight="1">
      <c r="B116" s="31"/>
    </row>
    <row r="117" spans="2:2" ht="14.25" customHeight="1">
      <c r="B117" s="31"/>
    </row>
    <row r="118" spans="2:2" ht="14.25" customHeight="1">
      <c r="B118" s="31"/>
    </row>
    <row r="119" spans="2:2" ht="14.25" customHeight="1">
      <c r="B119" s="31"/>
    </row>
    <row r="120" spans="2:2" ht="14.25" customHeight="1">
      <c r="B120" s="31"/>
    </row>
    <row r="121" spans="2:2" ht="14.25" customHeight="1">
      <c r="B121" s="31"/>
    </row>
    <row r="122" spans="2:2" ht="14.25" customHeight="1">
      <c r="B122" s="31"/>
    </row>
    <row r="123" spans="2:2" ht="14.25" customHeight="1">
      <c r="B123" s="31"/>
    </row>
    <row r="124" spans="2:2" ht="14.25" customHeight="1">
      <c r="B124" s="31"/>
    </row>
    <row r="125" spans="2:2" ht="14.25" customHeight="1">
      <c r="B125" s="31"/>
    </row>
    <row r="126" spans="2:2" ht="14.25" customHeight="1">
      <c r="B126" s="31"/>
    </row>
    <row r="127" spans="2:2" ht="14.25" customHeight="1">
      <c r="B127" s="31"/>
    </row>
    <row r="128" spans="2:2" ht="14.25" customHeight="1">
      <c r="B128" s="31"/>
    </row>
    <row r="129" spans="2:2" ht="14.25" customHeight="1">
      <c r="B129" s="31"/>
    </row>
    <row r="130" spans="2:2" ht="14.25" customHeight="1">
      <c r="B130" s="31"/>
    </row>
    <row r="131" spans="2:2" ht="14.25" customHeight="1">
      <c r="B131" s="31"/>
    </row>
    <row r="132" spans="2:2" ht="14.25" customHeight="1">
      <c r="B132" s="31"/>
    </row>
    <row r="133" spans="2:2" ht="14.25" customHeight="1">
      <c r="B133" s="31"/>
    </row>
    <row r="134" spans="2:2" ht="14.25" customHeight="1">
      <c r="B134" s="31"/>
    </row>
    <row r="135" spans="2:2" ht="14.25" customHeight="1">
      <c r="B135" s="31"/>
    </row>
    <row r="136" spans="2:2" ht="14.25" customHeight="1">
      <c r="B136" s="31"/>
    </row>
    <row r="137" spans="2:2" ht="14.25" customHeight="1">
      <c r="B137" s="31"/>
    </row>
    <row r="138" spans="2:2" ht="14.25" customHeight="1">
      <c r="B138" s="31"/>
    </row>
    <row r="139" spans="2:2" ht="14.25" customHeight="1">
      <c r="B139" s="31"/>
    </row>
    <row r="140" spans="2:2" ht="14.25" customHeight="1">
      <c r="B140" s="31"/>
    </row>
    <row r="141" spans="2:2" ht="14.25" customHeight="1">
      <c r="B141" s="31"/>
    </row>
    <row r="142" spans="2:2" ht="14.25" customHeight="1">
      <c r="B142" s="31"/>
    </row>
    <row r="143" spans="2:2" ht="14.25" customHeight="1">
      <c r="B143" s="31"/>
    </row>
    <row r="144" spans="2:2" ht="14.25" customHeight="1">
      <c r="B144" s="31"/>
    </row>
    <row r="145" spans="2:2" ht="14.25" customHeight="1">
      <c r="B145" s="31"/>
    </row>
    <row r="146" spans="2:2" ht="14.25" customHeight="1">
      <c r="B146" s="31"/>
    </row>
    <row r="147" spans="2:2" ht="14.25" customHeight="1">
      <c r="B147" s="31"/>
    </row>
    <row r="148" spans="2:2" ht="14.25" customHeight="1">
      <c r="B148" s="31"/>
    </row>
    <row r="149" spans="2:2" ht="14.25" customHeight="1">
      <c r="B149" s="31"/>
    </row>
    <row r="150" spans="2:2" ht="14.25" customHeight="1">
      <c r="B150" s="31"/>
    </row>
    <row r="151" spans="2:2" ht="14.25" customHeight="1">
      <c r="B151" s="31"/>
    </row>
    <row r="152" spans="2:2" ht="14.25" customHeight="1">
      <c r="B152" s="31"/>
    </row>
    <row r="153" spans="2:2" ht="14.25" customHeight="1">
      <c r="B153" s="31"/>
    </row>
    <row r="154" spans="2:2" ht="14.25" customHeight="1">
      <c r="B154" s="31"/>
    </row>
    <row r="155" spans="2:2" ht="14.25" customHeight="1">
      <c r="B155" s="31"/>
    </row>
    <row r="156" spans="2:2" ht="14.25" customHeight="1">
      <c r="B156" s="31"/>
    </row>
    <row r="157" spans="2:2" ht="14.25" customHeight="1">
      <c r="B157" s="31"/>
    </row>
    <row r="158" spans="2:2" ht="14.25" customHeight="1">
      <c r="B158" s="31"/>
    </row>
    <row r="159" spans="2:2" ht="14.25" customHeight="1">
      <c r="B159" s="31"/>
    </row>
    <row r="160" spans="2:2" ht="14.25" customHeight="1">
      <c r="B160" s="31"/>
    </row>
    <row r="161" spans="2:2" ht="14.25" customHeight="1">
      <c r="B161" s="31"/>
    </row>
    <row r="162" spans="2:2" ht="14.25" customHeight="1">
      <c r="B162" s="31"/>
    </row>
    <row r="163" spans="2:2" ht="14.25" customHeight="1">
      <c r="B163" s="31"/>
    </row>
    <row r="164" spans="2:2" ht="14.25" customHeight="1">
      <c r="B164" s="31"/>
    </row>
    <row r="165" spans="2:2" ht="14.25" customHeight="1">
      <c r="B165" s="31"/>
    </row>
    <row r="166" spans="2:2" ht="14.25" customHeight="1">
      <c r="B166" s="31"/>
    </row>
    <row r="167" spans="2:2" ht="14.25" customHeight="1">
      <c r="B167" s="31"/>
    </row>
    <row r="168" spans="2:2" ht="14.25" customHeight="1">
      <c r="B168" s="31"/>
    </row>
    <row r="169" spans="2:2" ht="14.25" customHeight="1">
      <c r="B169" s="31"/>
    </row>
    <row r="170" spans="2:2" ht="14.25" customHeight="1">
      <c r="B170" s="31"/>
    </row>
    <row r="171" spans="2:2" ht="14.25" customHeight="1">
      <c r="B171" s="31"/>
    </row>
    <row r="172" spans="2:2" ht="14.25" customHeight="1">
      <c r="B172" s="31"/>
    </row>
    <row r="173" spans="2:2" ht="14.25" customHeight="1">
      <c r="B173" s="31"/>
    </row>
    <row r="174" spans="2:2" ht="14.25" customHeight="1">
      <c r="B174" s="31"/>
    </row>
    <row r="175" spans="2:2" ht="14.25" customHeight="1">
      <c r="B175" s="31"/>
    </row>
    <row r="176" spans="2:2" ht="14.25" customHeight="1">
      <c r="B176" s="31"/>
    </row>
    <row r="177" spans="2:2" ht="14.25" customHeight="1">
      <c r="B177" s="31"/>
    </row>
    <row r="178" spans="2:2" ht="14.25" customHeight="1">
      <c r="B178" s="31"/>
    </row>
    <row r="179" spans="2:2" ht="14.25" customHeight="1">
      <c r="B179" s="31"/>
    </row>
    <row r="180" spans="2:2" ht="14.25" customHeight="1">
      <c r="B180" s="31"/>
    </row>
    <row r="181" spans="2:2" ht="14.25" customHeight="1">
      <c r="B181" s="31"/>
    </row>
    <row r="182" spans="2:2" ht="14.25" customHeight="1">
      <c r="B182" s="31"/>
    </row>
    <row r="183" spans="2:2" ht="14.25" customHeight="1">
      <c r="B183" s="31"/>
    </row>
    <row r="184" spans="2:2" ht="14.25" customHeight="1">
      <c r="B184" s="31"/>
    </row>
    <row r="185" spans="2:2" ht="14.25" customHeight="1">
      <c r="B185" s="31"/>
    </row>
    <row r="186" spans="2:2" ht="14.25" customHeight="1">
      <c r="B186" s="31"/>
    </row>
    <row r="187" spans="2:2" ht="14.25" customHeight="1">
      <c r="B187" s="31"/>
    </row>
    <row r="188" spans="2:2" ht="14.25" customHeight="1">
      <c r="B188" s="31"/>
    </row>
    <row r="189" spans="2:2" ht="14.25" customHeight="1">
      <c r="B189" s="31"/>
    </row>
    <row r="190" spans="2:2" ht="14.25" customHeight="1">
      <c r="B190" s="31"/>
    </row>
    <row r="191" spans="2:2" ht="14.25" customHeight="1">
      <c r="B191" s="31"/>
    </row>
    <row r="192" spans="2:2" ht="14.25" customHeight="1">
      <c r="B192" s="31"/>
    </row>
    <row r="193" spans="2:2" ht="14.25" customHeight="1">
      <c r="B193" s="31"/>
    </row>
    <row r="194" spans="2:2" ht="14.25" customHeight="1">
      <c r="B194" s="31"/>
    </row>
    <row r="195" spans="2:2" ht="14.25" customHeight="1">
      <c r="B195" s="31"/>
    </row>
    <row r="196" spans="2:2" ht="14.25" customHeight="1">
      <c r="B196" s="31"/>
    </row>
    <row r="197" spans="2:2" ht="14.25" customHeight="1">
      <c r="B197" s="31"/>
    </row>
    <row r="198" spans="2:2" ht="14.25" customHeight="1">
      <c r="B198" s="31"/>
    </row>
    <row r="199" spans="2:2" ht="14.25" customHeight="1">
      <c r="B199" s="31"/>
    </row>
    <row r="200" spans="2:2" ht="14.25" customHeight="1">
      <c r="B200" s="31"/>
    </row>
    <row r="201" spans="2:2" ht="14.25" customHeight="1">
      <c r="B201" s="31"/>
    </row>
    <row r="202" spans="2:2" ht="14.25" customHeight="1">
      <c r="B202" s="31"/>
    </row>
    <row r="203" spans="2:2" ht="14.25" customHeight="1">
      <c r="B203" s="31"/>
    </row>
    <row r="204" spans="2:2" ht="14.25" customHeight="1">
      <c r="B204" s="31"/>
    </row>
    <row r="205" spans="2:2" ht="14.25" customHeight="1">
      <c r="B205" s="31"/>
    </row>
    <row r="206" spans="2:2" ht="14.25" customHeight="1">
      <c r="B206" s="31"/>
    </row>
    <row r="207" spans="2:2" ht="14.25" customHeight="1">
      <c r="B207" s="31"/>
    </row>
    <row r="208" spans="2:2" ht="14.25" customHeight="1">
      <c r="B208" s="31"/>
    </row>
    <row r="209" spans="2:2" ht="14.25" customHeight="1">
      <c r="B209" s="31"/>
    </row>
    <row r="210" spans="2:2" ht="14.25" customHeight="1">
      <c r="B210" s="31"/>
    </row>
    <row r="211" spans="2:2" ht="14.25" customHeight="1">
      <c r="B211" s="31"/>
    </row>
    <row r="212" spans="2:2" ht="14.25" customHeight="1">
      <c r="B212" s="31"/>
    </row>
    <row r="213" spans="2:2" ht="14.25" customHeight="1">
      <c r="B213" s="31"/>
    </row>
    <row r="214" spans="2:2" ht="14.25" customHeight="1">
      <c r="B214" s="31"/>
    </row>
    <row r="215" spans="2:2" ht="14.25" customHeight="1">
      <c r="B215" s="31"/>
    </row>
    <row r="216" spans="2:2" ht="14.25" customHeight="1">
      <c r="B216" s="31"/>
    </row>
    <row r="217" spans="2:2" ht="14.25" customHeight="1">
      <c r="B217" s="31"/>
    </row>
    <row r="218" spans="2:2" ht="14.25" customHeight="1">
      <c r="B218" s="31"/>
    </row>
    <row r="219" spans="2:2" ht="14.25" customHeight="1">
      <c r="B219" s="31"/>
    </row>
    <row r="220" spans="2:2" ht="14.25" customHeight="1">
      <c r="B220" s="31"/>
    </row>
    <row r="221" spans="2:2" ht="14.25" customHeight="1">
      <c r="B221" s="31"/>
    </row>
    <row r="222" spans="2:2" ht="14.25" customHeight="1">
      <c r="B222" s="31"/>
    </row>
    <row r="223" spans="2:2" ht="14.25" customHeight="1">
      <c r="B223" s="31"/>
    </row>
    <row r="224" spans="2:2" ht="14.25" customHeight="1">
      <c r="B224" s="31"/>
    </row>
    <row r="225" spans="2:2" ht="14.25" customHeight="1">
      <c r="B225" s="31"/>
    </row>
    <row r="226" spans="2:2" ht="14.25" customHeight="1">
      <c r="B226" s="31"/>
    </row>
    <row r="227" spans="2:2" ht="14.25" customHeight="1">
      <c r="B227" s="31"/>
    </row>
    <row r="228" spans="2:2" ht="14.25" customHeight="1">
      <c r="B228" s="31"/>
    </row>
    <row r="229" spans="2:2" ht="14.25" customHeight="1">
      <c r="B229" s="31"/>
    </row>
    <row r="230" spans="2:2" ht="14.25" customHeight="1">
      <c r="B230" s="31"/>
    </row>
    <row r="231" spans="2:2" ht="14.25" customHeight="1">
      <c r="B231" s="31"/>
    </row>
    <row r="232" spans="2:2" ht="14.25" customHeight="1">
      <c r="B232" s="31"/>
    </row>
    <row r="233" spans="2:2" ht="14.25" customHeight="1">
      <c r="B233" s="31"/>
    </row>
    <row r="234" spans="2:2" ht="14.25" customHeight="1">
      <c r="B234" s="31"/>
    </row>
    <row r="235" spans="2:2" ht="14.25" customHeight="1">
      <c r="B235" s="31"/>
    </row>
    <row r="236" spans="2:2" ht="14.25" customHeight="1">
      <c r="B236" s="31"/>
    </row>
    <row r="237" spans="2:2" ht="14.25" customHeight="1">
      <c r="B237" s="31"/>
    </row>
    <row r="238" spans="2:2" ht="14.25" customHeight="1">
      <c r="B238" s="31"/>
    </row>
    <row r="239" spans="2:2" ht="14.25" customHeight="1">
      <c r="B239" s="31"/>
    </row>
    <row r="240" spans="2:2" ht="14.25" customHeight="1">
      <c r="B240" s="31"/>
    </row>
    <row r="241" spans="2:2" ht="14.25" customHeight="1">
      <c r="B241" s="31"/>
    </row>
    <row r="242" spans="2:2" ht="14.25" customHeight="1">
      <c r="B242" s="31"/>
    </row>
    <row r="243" spans="2:2" ht="14.25" customHeight="1">
      <c r="B243" s="31"/>
    </row>
    <row r="244" spans="2:2" ht="14.25" customHeight="1">
      <c r="B244" s="31"/>
    </row>
    <row r="245" spans="2:2" ht="14.25" customHeight="1">
      <c r="B245" s="31"/>
    </row>
    <row r="246" spans="2:2" ht="14.25" customHeight="1">
      <c r="B246" s="31"/>
    </row>
    <row r="247" spans="2:2" ht="14.25" customHeight="1">
      <c r="B247" s="31"/>
    </row>
    <row r="248" spans="2:2" ht="14.25" customHeight="1">
      <c r="B248" s="31"/>
    </row>
    <row r="249" spans="2:2" ht="14.25" customHeight="1">
      <c r="B249" s="31"/>
    </row>
    <row r="250" spans="2:2" ht="14.25" customHeight="1">
      <c r="B250" s="31"/>
    </row>
    <row r="251" spans="2:2" ht="14.25" customHeight="1">
      <c r="B251" s="31"/>
    </row>
    <row r="252" spans="2:2" ht="14.25" customHeight="1">
      <c r="B252" s="31"/>
    </row>
    <row r="253" spans="2:2" ht="14.25" customHeight="1">
      <c r="B253" s="31"/>
    </row>
    <row r="254" spans="2:2" ht="14.25" customHeight="1">
      <c r="B254" s="31"/>
    </row>
    <row r="255" spans="2:2" ht="14.25" customHeight="1">
      <c r="B255" s="31"/>
    </row>
    <row r="256" spans="2:2" ht="14.25" customHeight="1">
      <c r="B256" s="31"/>
    </row>
    <row r="257" spans="2:2" ht="14.25" customHeight="1">
      <c r="B257" s="31"/>
    </row>
    <row r="258" spans="2:2" ht="14.25" customHeight="1">
      <c r="B258" s="31"/>
    </row>
    <row r="259" spans="2:2" ht="14.25" customHeight="1">
      <c r="B259" s="31"/>
    </row>
    <row r="260" spans="2:2" ht="14.25" customHeight="1">
      <c r="B260" s="31"/>
    </row>
    <row r="261" spans="2:2" ht="14.25" customHeight="1">
      <c r="B261" s="31"/>
    </row>
    <row r="262" spans="2:2" ht="14.25" customHeight="1">
      <c r="B262" s="31"/>
    </row>
    <row r="263" spans="2:2" ht="14.25" customHeight="1">
      <c r="B263" s="31"/>
    </row>
    <row r="264" spans="2:2" ht="14.25" customHeight="1">
      <c r="B264" s="31"/>
    </row>
    <row r="265" spans="2:2" ht="14.25" customHeight="1">
      <c r="B265" s="31"/>
    </row>
    <row r="266" spans="2:2" ht="14.25" customHeight="1">
      <c r="B266" s="31"/>
    </row>
    <row r="267" spans="2:2" ht="14.25" customHeight="1">
      <c r="B267" s="31"/>
    </row>
    <row r="268" spans="2:2" ht="14.25" customHeight="1">
      <c r="B268" s="31"/>
    </row>
    <row r="269" spans="2:2" ht="14.25" customHeight="1">
      <c r="B269" s="31"/>
    </row>
    <row r="270" spans="2:2" ht="14.25" customHeight="1">
      <c r="B270" s="31"/>
    </row>
    <row r="271" spans="2:2" ht="14.25" customHeight="1">
      <c r="B271" s="31"/>
    </row>
    <row r="272" spans="2:2" ht="14.25" customHeight="1">
      <c r="B272" s="31"/>
    </row>
    <row r="273" spans="2:2" ht="14.25" customHeight="1">
      <c r="B273" s="31"/>
    </row>
    <row r="274" spans="2:2" ht="14.25" customHeight="1">
      <c r="B274" s="31"/>
    </row>
    <row r="275" spans="2:2" ht="14.25" customHeight="1">
      <c r="B275" s="31"/>
    </row>
    <row r="276" spans="2:2" ht="14.25" customHeight="1">
      <c r="B276" s="31"/>
    </row>
    <row r="277" spans="2:2" ht="14.25" customHeight="1">
      <c r="B277" s="31"/>
    </row>
    <row r="278" spans="2:2" ht="14.25" customHeight="1">
      <c r="B278" s="31"/>
    </row>
    <row r="279" spans="2:2" ht="14.25" customHeight="1">
      <c r="B279" s="31"/>
    </row>
    <row r="280" spans="2:2" ht="14.25" customHeight="1">
      <c r="B280" s="31"/>
    </row>
    <row r="281" spans="2:2" ht="14.25" customHeight="1">
      <c r="B281" s="31"/>
    </row>
    <row r="282" spans="2:2" ht="14.25" customHeight="1">
      <c r="B282" s="31"/>
    </row>
    <row r="283" spans="2:2" ht="14.25" customHeight="1">
      <c r="B283" s="31"/>
    </row>
    <row r="284" spans="2:2" ht="14.25" customHeight="1">
      <c r="B284" s="31"/>
    </row>
    <row r="285" spans="2:2" ht="14.25" customHeight="1">
      <c r="B285" s="31"/>
    </row>
    <row r="286" spans="2:2" ht="14.25" customHeight="1">
      <c r="B286" s="31"/>
    </row>
    <row r="287" spans="2:2" ht="14.25" customHeight="1">
      <c r="B287" s="31"/>
    </row>
    <row r="288" spans="2:2" ht="14.25" customHeight="1">
      <c r="B288" s="31"/>
    </row>
    <row r="289" spans="2:2" ht="14.25" customHeight="1">
      <c r="B289" s="31"/>
    </row>
    <row r="290" spans="2:2" ht="14.25" customHeight="1">
      <c r="B290" s="31"/>
    </row>
    <row r="291" spans="2:2" ht="14.25" customHeight="1">
      <c r="B291" s="31"/>
    </row>
    <row r="292" spans="2:2" ht="14.25" customHeight="1">
      <c r="B292" s="31"/>
    </row>
    <row r="293" spans="2:2" ht="14.25" customHeight="1">
      <c r="B293" s="31"/>
    </row>
    <row r="294" spans="2:2" ht="14.25" customHeight="1">
      <c r="B294" s="31"/>
    </row>
    <row r="295" spans="2:2" ht="14.25" customHeight="1">
      <c r="B295" s="31"/>
    </row>
    <row r="296" spans="2:2" ht="14.25" customHeight="1">
      <c r="B296" s="31"/>
    </row>
    <row r="297" spans="2:2" ht="14.25" customHeight="1">
      <c r="B297" s="31"/>
    </row>
    <row r="298" spans="2:2" ht="14.25" customHeight="1">
      <c r="B298" s="31"/>
    </row>
    <row r="299" spans="2:2" ht="14.25" customHeight="1">
      <c r="B299" s="31"/>
    </row>
    <row r="300" spans="2:2" ht="14.25" customHeight="1">
      <c r="B300" s="31"/>
    </row>
    <row r="301" spans="2:2" ht="14.25" customHeight="1">
      <c r="B301" s="31"/>
    </row>
    <row r="302" spans="2:2" ht="14.25" customHeight="1">
      <c r="B302" s="31"/>
    </row>
    <row r="303" spans="2:2" ht="14.25" customHeight="1">
      <c r="B303" s="31"/>
    </row>
    <row r="304" spans="2:2" ht="14.25" customHeight="1">
      <c r="B304" s="31"/>
    </row>
    <row r="305" spans="2:2" ht="14.25" customHeight="1">
      <c r="B305" s="31"/>
    </row>
    <row r="306" spans="2:2" ht="14.25" customHeight="1">
      <c r="B306" s="31"/>
    </row>
    <row r="307" spans="2:2" ht="14.25" customHeight="1">
      <c r="B307" s="31"/>
    </row>
    <row r="308" spans="2:2" ht="14.25" customHeight="1">
      <c r="B308" s="31"/>
    </row>
    <row r="309" spans="2:2" ht="14.25" customHeight="1">
      <c r="B309" s="31"/>
    </row>
    <row r="310" spans="2:2" ht="14.25" customHeight="1">
      <c r="B310" s="31"/>
    </row>
    <row r="311" spans="2:2" ht="14.25" customHeight="1">
      <c r="B311" s="31"/>
    </row>
    <row r="312" spans="2:2" ht="14.25" customHeight="1">
      <c r="B312" s="31"/>
    </row>
    <row r="313" spans="2:2" ht="14.25" customHeight="1">
      <c r="B313" s="31"/>
    </row>
    <row r="314" spans="2:2" ht="14.25" customHeight="1">
      <c r="B314" s="31"/>
    </row>
    <row r="315" spans="2:2" ht="14.25" customHeight="1">
      <c r="B315" s="31"/>
    </row>
    <row r="316" spans="2:2" ht="14.25" customHeight="1">
      <c r="B316" s="31"/>
    </row>
    <row r="317" spans="2:2" ht="14.25" customHeight="1">
      <c r="B317" s="31"/>
    </row>
    <row r="318" spans="2:2" ht="14.25" customHeight="1">
      <c r="B318" s="31"/>
    </row>
    <row r="319" spans="2:2" ht="14.25" customHeight="1">
      <c r="B319" s="31"/>
    </row>
    <row r="320" spans="2:2" ht="14.25" customHeight="1">
      <c r="B320" s="31"/>
    </row>
    <row r="321" spans="2:2" ht="14.25" customHeight="1">
      <c r="B321" s="31"/>
    </row>
    <row r="322" spans="2:2" ht="14.25" customHeight="1">
      <c r="B322" s="31"/>
    </row>
    <row r="323" spans="2:2" ht="14.25" customHeight="1">
      <c r="B323" s="31"/>
    </row>
    <row r="324" spans="2:2" ht="14.25" customHeight="1">
      <c r="B324" s="31"/>
    </row>
    <row r="325" spans="2:2" ht="14.25" customHeight="1">
      <c r="B325" s="31"/>
    </row>
    <row r="326" spans="2:2" ht="14.25" customHeight="1">
      <c r="B326" s="31"/>
    </row>
    <row r="327" spans="2:2" ht="14.25" customHeight="1">
      <c r="B327" s="31"/>
    </row>
    <row r="328" spans="2:2" ht="14.25" customHeight="1">
      <c r="B328" s="31"/>
    </row>
    <row r="329" spans="2:2" ht="14.25" customHeight="1">
      <c r="B329" s="31"/>
    </row>
    <row r="330" spans="2:2" ht="14.25" customHeight="1">
      <c r="B330" s="31"/>
    </row>
    <row r="331" spans="2:2" ht="14.25" customHeight="1">
      <c r="B331" s="31"/>
    </row>
    <row r="332" spans="2:2" ht="14.25" customHeight="1">
      <c r="B332" s="31"/>
    </row>
    <row r="333" spans="2:2" ht="14.25" customHeight="1">
      <c r="B333" s="31"/>
    </row>
    <row r="334" spans="2:2" ht="14.25" customHeight="1">
      <c r="B334" s="31"/>
    </row>
    <row r="335" spans="2:2" ht="14.25" customHeight="1">
      <c r="B335" s="31"/>
    </row>
    <row r="336" spans="2:2" ht="14.25" customHeight="1">
      <c r="B336" s="31"/>
    </row>
    <row r="337" spans="2:2" ht="14.25" customHeight="1">
      <c r="B337" s="31"/>
    </row>
    <row r="338" spans="2:2" ht="14.25" customHeight="1">
      <c r="B338" s="31"/>
    </row>
    <row r="339" spans="2:2" ht="14.25" customHeight="1">
      <c r="B339" s="31"/>
    </row>
    <row r="340" spans="2:2" ht="14.25" customHeight="1">
      <c r="B340" s="31"/>
    </row>
    <row r="341" spans="2:2" ht="14.25" customHeight="1">
      <c r="B341" s="31"/>
    </row>
    <row r="342" spans="2:2" ht="14.25" customHeight="1">
      <c r="B342" s="31"/>
    </row>
    <row r="343" spans="2:2" ht="14.25" customHeight="1">
      <c r="B343" s="31"/>
    </row>
    <row r="344" spans="2:2" ht="14.25" customHeight="1">
      <c r="B344" s="31"/>
    </row>
    <row r="345" spans="2:2" ht="14.25" customHeight="1">
      <c r="B345" s="31"/>
    </row>
    <row r="346" spans="2:2" ht="14.25" customHeight="1">
      <c r="B346" s="31"/>
    </row>
    <row r="347" spans="2:2" ht="14.25" customHeight="1">
      <c r="B347" s="31"/>
    </row>
    <row r="348" spans="2:2" ht="14.25" customHeight="1">
      <c r="B348" s="31"/>
    </row>
    <row r="349" spans="2:2" ht="14.25" customHeight="1">
      <c r="B349" s="31"/>
    </row>
    <row r="350" spans="2:2" ht="14.25" customHeight="1">
      <c r="B350" s="31"/>
    </row>
    <row r="351" spans="2:2" ht="14.25" customHeight="1">
      <c r="B351" s="31"/>
    </row>
    <row r="352" spans="2:2" ht="14.25" customHeight="1">
      <c r="B352" s="31"/>
    </row>
    <row r="353" spans="2:2" ht="14.25" customHeight="1">
      <c r="B353" s="31"/>
    </row>
    <row r="354" spans="2:2" ht="14.25" customHeight="1">
      <c r="B354" s="31"/>
    </row>
    <row r="355" spans="2:2" ht="14.25" customHeight="1">
      <c r="B355" s="31"/>
    </row>
    <row r="356" spans="2:2" ht="14.25" customHeight="1">
      <c r="B356" s="31"/>
    </row>
    <row r="357" spans="2:2" ht="14.25" customHeight="1">
      <c r="B357" s="31"/>
    </row>
    <row r="358" spans="2:2" ht="14.25" customHeight="1">
      <c r="B358" s="31"/>
    </row>
    <row r="359" spans="2:2" ht="14.25" customHeight="1">
      <c r="B359" s="31"/>
    </row>
    <row r="360" spans="2:2" ht="14.25" customHeight="1">
      <c r="B360" s="31"/>
    </row>
    <row r="361" spans="2:2" ht="14.25" customHeight="1">
      <c r="B361" s="31"/>
    </row>
    <row r="362" spans="2:2" ht="14.25" customHeight="1">
      <c r="B362" s="31"/>
    </row>
    <row r="363" spans="2:2" ht="14.25" customHeight="1">
      <c r="B363" s="31"/>
    </row>
    <row r="364" spans="2:2" ht="14.25" customHeight="1">
      <c r="B364" s="31"/>
    </row>
    <row r="365" spans="2:2" ht="14.25" customHeight="1">
      <c r="B365" s="31"/>
    </row>
    <row r="366" spans="2:2" ht="14.25" customHeight="1">
      <c r="B366" s="31"/>
    </row>
    <row r="367" spans="2:2" ht="14.25" customHeight="1">
      <c r="B367" s="31"/>
    </row>
    <row r="368" spans="2:2" ht="14.25" customHeight="1">
      <c r="B368" s="31"/>
    </row>
    <row r="369" spans="2:2" ht="14.25" customHeight="1">
      <c r="B369" s="31"/>
    </row>
    <row r="370" spans="2:2" ht="14.25" customHeight="1">
      <c r="B370" s="31"/>
    </row>
    <row r="371" spans="2:2" ht="14.25" customHeight="1">
      <c r="B371" s="31"/>
    </row>
    <row r="372" spans="2:2" ht="14.25" customHeight="1">
      <c r="B372" s="31"/>
    </row>
    <row r="373" spans="2:2" ht="14.25" customHeight="1">
      <c r="B373" s="31"/>
    </row>
    <row r="374" spans="2:2" ht="14.25" customHeight="1">
      <c r="B374" s="31"/>
    </row>
    <row r="375" spans="2:2" ht="14.25" customHeight="1">
      <c r="B375" s="31"/>
    </row>
    <row r="376" spans="2:2" ht="14.25" customHeight="1">
      <c r="B376" s="31"/>
    </row>
    <row r="377" spans="2:2" ht="14.25" customHeight="1">
      <c r="B377" s="31"/>
    </row>
    <row r="378" spans="2:2" ht="14.25" customHeight="1">
      <c r="B378" s="31"/>
    </row>
    <row r="379" spans="2:2" ht="14.25" customHeight="1">
      <c r="B379" s="31"/>
    </row>
    <row r="380" spans="2:2" ht="14.25" customHeight="1">
      <c r="B380" s="31"/>
    </row>
    <row r="381" spans="2:2" ht="14.25" customHeight="1">
      <c r="B381" s="31"/>
    </row>
    <row r="382" spans="2:2" ht="14.25" customHeight="1">
      <c r="B382" s="31"/>
    </row>
    <row r="383" spans="2:2" ht="14.25" customHeight="1">
      <c r="B383" s="31"/>
    </row>
    <row r="384" spans="2:2" ht="14.25" customHeight="1">
      <c r="B384" s="31"/>
    </row>
    <row r="385" spans="2:2" ht="14.25" customHeight="1">
      <c r="B385" s="31"/>
    </row>
    <row r="386" spans="2:2" ht="14.25" customHeight="1">
      <c r="B386" s="31"/>
    </row>
    <row r="387" spans="2:2" ht="14.25" customHeight="1">
      <c r="B387" s="31"/>
    </row>
    <row r="388" spans="2:2" ht="14.25" customHeight="1">
      <c r="B388" s="31"/>
    </row>
    <row r="389" spans="2:2" ht="14.25" customHeight="1">
      <c r="B389" s="31"/>
    </row>
    <row r="390" spans="2:2" ht="14.25" customHeight="1">
      <c r="B390" s="31"/>
    </row>
    <row r="391" spans="2:2" ht="14.25" customHeight="1">
      <c r="B391" s="31"/>
    </row>
    <row r="392" spans="2:2" ht="14.25" customHeight="1">
      <c r="B392" s="31"/>
    </row>
    <row r="393" spans="2:2" ht="14.25" customHeight="1">
      <c r="B393" s="31"/>
    </row>
    <row r="394" spans="2:2" ht="14.25" customHeight="1">
      <c r="B394" s="31"/>
    </row>
    <row r="395" spans="2:2" ht="14.25" customHeight="1">
      <c r="B395" s="31"/>
    </row>
    <row r="396" spans="2:2" ht="14.25" customHeight="1">
      <c r="B396" s="31"/>
    </row>
    <row r="397" spans="2:2" ht="14.25" customHeight="1">
      <c r="B397" s="31"/>
    </row>
    <row r="398" spans="2:2" ht="14.25" customHeight="1">
      <c r="B398" s="31"/>
    </row>
    <row r="399" spans="2:2" ht="14.25" customHeight="1">
      <c r="B399" s="31"/>
    </row>
    <row r="400" spans="2:2" ht="14.25" customHeight="1">
      <c r="B400" s="31"/>
    </row>
    <row r="401" spans="2:2" ht="14.25" customHeight="1">
      <c r="B401" s="31"/>
    </row>
    <row r="402" spans="2:2" ht="14.25" customHeight="1">
      <c r="B402" s="31"/>
    </row>
    <row r="403" spans="2:2" ht="14.25" customHeight="1">
      <c r="B403" s="31"/>
    </row>
    <row r="404" spans="2:2" ht="14.25" customHeight="1">
      <c r="B404" s="31"/>
    </row>
    <row r="405" spans="2:2" ht="14.25" customHeight="1">
      <c r="B405" s="31"/>
    </row>
    <row r="406" spans="2:2" ht="14.25" customHeight="1">
      <c r="B406" s="31"/>
    </row>
    <row r="407" spans="2:2" ht="14.25" customHeight="1">
      <c r="B407" s="31"/>
    </row>
    <row r="408" spans="2:2" ht="14.25" customHeight="1">
      <c r="B408" s="31"/>
    </row>
    <row r="409" spans="2:2" ht="14.25" customHeight="1">
      <c r="B409" s="31"/>
    </row>
    <row r="410" spans="2:2" ht="14.25" customHeight="1">
      <c r="B410" s="31"/>
    </row>
    <row r="411" spans="2:2" ht="14.25" customHeight="1">
      <c r="B411" s="31"/>
    </row>
    <row r="412" spans="2:2" ht="14.25" customHeight="1">
      <c r="B412" s="31"/>
    </row>
    <row r="413" spans="2:2" ht="14.25" customHeight="1">
      <c r="B413" s="31"/>
    </row>
    <row r="414" spans="2:2" ht="14.25" customHeight="1">
      <c r="B414" s="31"/>
    </row>
    <row r="415" spans="2:2" ht="14.25" customHeight="1">
      <c r="B415" s="31"/>
    </row>
    <row r="416" spans="2:2" ht="14.25" customHeight="1">
      <c r="B416" s="31"/>
    </row>
    <row r="417" spans="2:2" ht="14.25" customHeight="1">
      <c r="B417" s="31"/>
    </row>
    <row r="418" spans="2:2" ht="14.25" customHeight="1">
      <c r="B418" s="31"/>
    </row>
    <row r="419" spans="2:2" ht="14.25" customHeight="1">
      <c r="B419" s="31"/>
    </row>
    <row r="420" spans="2:2" ht="14.25" customHeight="1">
      <c r="B420" s="31"/>
    </row>
    <row r="421" spans="2:2" ht="14.25" customHeight="1">
      <c r="B421" s="31"/>
    </row>
    <row r="422" spans="2:2" ht="14.25" customHeight="1">
      <c r="B422" s="31"/>
    </row>
    <row r="423" spans="2:2" ht="14.25" customHeight="1">
      <c r="B423" s="31"/>
    </row>
    <row r="424" spans="2:2" ht="14.25" customHeight="1">
      <c r="B424" s="31"/>
    </row>
    <row r="425" spans="2:2" ht="14.25" customHeight="1">
      <c r="B425" s="31"/>
    </row>
    <row r="426" spans="2:2" ht="14.25" customHeight="1">
      <c r="B426" s="31"/>
    </row>
    <row r="427" spans="2:2" ht="14.25" customHeight="1">
      <c r="B427" s="31"/>
    </row>
    <row r="428" spans="2:2" ht="14.25" customHeight="1">
      <c r="B428" s="31"/>
    </row>
    <row r="429" spans="2:2" ht="14.25" customHeight="1">
      <c r="B429" s="31"/>
    </row>
    <row r="430" spans="2:2" ht="14.25" customHeight="1">
      <c r="B430" s="31"/>
    </row>
    <row r="431" spans="2:2" ht="14.25" customHeight="1">
      <c r="B431" s="31"/>
    </row>
    <row r="432" spans="2:2" ht="14.25" customHeight="1">
      <c r="B432" s="31"/>
    </row>
    <row r="433" spans="2:2" ht="14.25" customHeight="1">
      <c r="B433" s="31"/>
    </row>
    <row r="434" spans="2:2" ht="14.25" customHeight="1">
      <c r="B434" s="31"/>
    </row>
    <row r="435" spans="2:2" ht="14.25" customHeight="1">
      <c r="B435" s="31"/>
    </row>
    <row r="436" spans="2:2" ht="14.25" customHeight="1">
      <c r="B436" s="31"/>
    </row>
    <row r="437" spans="2:2" ht="14.25" customHeight="1">
      <c r="B437" s="31"/>
    </row>
    <row r="438" spans="2:2" ht="14.25" customHeight="1">
      <c r="B438" s="31"/>
    </row>
    <row r="439" spans="2:2" ht="14.25" customHeight="1">
      <c r="B439" s="31"/>
    </row>
    <row r="440" spans="2:2" ht="14.25" customHeight="1">
      <c r="B440" s="31"/>
    </row>
    <row r="441" spans="2:2" ht="14.25" customHeight="1">
      <c r="B441" s="31"/>
    </row>
    <row r="442" spans="2:2" ht="14.25" customHeight="1">
      <c r="B442" s="31"/>
    </row>
    <row r="443" spans="2:2" ht="14.25" customHeight="1">
      <c r="B443" s="31"/>
    </row>
    <row r="444" spans="2:2" ht="14.25" customHeight="1">
      <c r="B444" s="31"/>
    </row>
    <row r="445" spans="2:2" ht="14.25" customHeight="1">
      <c r="B445" s="31"/>
    </row>
    <row r="446" spans="2:2" ht="14.25" customHeight="1">
      <c r="B446" s="31"/>
    </row>
    <row r="447" spans="2:2" ht="14.25" customHeight="1">
      <c r="B447" s="31"/>
    </row>
    <row r="448" spans="2:2" ht="14.25" customHeight="1">
      <c r="B448" s="31"/>
    </row>
    <row r="449" spans="2:2" ht="14.25" customHeight="1">
      <c r="B449" s="31"/>
    </row>
    <row r="450" spans="2:2" ht="14.25" customHeight="1">
      <c r="B450" s="31"/>
    </row>
    <row r="451" spans="2:2" ht="14.25" customHeight="1">
      <c r="B451" s="31"/>
    </row>
    <row r="452" spans="2:2" ht="14.25" customHeight="1">
      <c r="B452" s="31"/>
    </row>
    <row r="453" spans="2:2" ht="14.25" customHeight="1">
      <c r="B453" s="31"/>
    </row>
    <row r="454" spans="2:2" ht="14.25" customHeight="1">
      <c r="B454" s="31"/>
    </row>
    <row r="455" spans="2:2" ht="14.25" customHeight="1">
      <c r="B455" s="31"/>
    </row>
    <row r="456" spans="2:2" ht="14.25" customHeight="1">
      <c r="B456" s="31"/>
    </row>
    <row r="457" spans="2:2" ht="14.25" customHeight="1">
      <c r="B457" s="31"/>
    </row>
    <row r="458" spans="2:2" ht="14.25" customHeight="1">
      <c r="B458" s="31"/>
    </row>
    <row r="459" spans="2:2" ht="14.25" customHeight="1">
      <c r="B459" s="31"/>
    </row>
    <row r="460" spans="2:2" ht="14.25" customHeight="1">
      <c r="B460" s="31"/>
    </row>
    <row r="461" spans="2:2" ht="14.25" customHeight="1">
      <c r="B461" s="31"/>
    </row>
    <row r="462" spans="2:2" ht="14.25" customHeight="1">
      <c r="B462" s="31"/>
    </row>
    <row r="463" spans="2:2" ht="14.25" customHeight="1">
      <c r="B463" s="31"/>
    </row>
    <row r="464" spans="2:2" ht="14.25" customHeight="1">
      <c r="B464" s="31"/>
    </row>
    <row r="465" spans="2:2" ht="14.25" customHeight="1">
      <c r="B465" s="31"/>
    </row>
    <row r="466" spans="2:2" ht="14.25" customHeight="1">
      <c r="B466" s="31"/>
    </row>
    <row r="467" spans="2:2" ht="14.25" customHeight="1">
      <c r="B467" s="31"/>
    </row>
    <row r="468" spans="2:2" ht="14.25" customHeight="1">
      <c r="B468" s="31"/>
    </row>
    <row r="469" spans="2:2" ht="14.25" customHeight="1">
      <c r="B469" s="31"/>
    </row>
    <row r="470" spans="2:2" ht="14.25" customHeight="1">
      <c r="B470" s="31"/>
    </row>
    <row r="471" spans="2:2" ht="14.25" customHeight="1">
      <c r="B471" s="31"/>
    </row>
    <row r="472" spans="2:2" ht="14.25" customHeight="1">
      <c r="B472" s="31"/>
    </row>
    <row r="473" spans="2:2" ht="14.25" customHeight="1">
      <c r="B473" s="31"/>
    </row>
    <row r="474" spans="2:2" ht="14.25" customHeight="1">
      <c r="B474" s="31"/>
    </row>
    <row r="475" spans="2:2" ht="14.25" customHeight="1">
      <c r="B475" s="31"/>
    </row>
    <row r="476" spans="2:2" ht="14.25" customHeight="1">
      <c r="B476" s="31"/>
    </row>
    <row r="477" spans="2:2" ht="14.25" customHeight="1">
      <c r="B477" s="31"/>
    </row>
    <row r="478" spans="2:2" ht="14.25" customHeight="1">
      <c r="B478" s="31"/>
    </row>
    <row r="479" spans="2:2" ht="14.25" customHeight="1">
      <c r="B479" s="31"/>
    </row>
    <row r="480" spans="2:2" ht="14.25" customHeight="1">
      <c r="B480" s="31"/>
    </row>
    <row r="481" spans="2:2" ht="14.25" customHeight="1">
      <c r="B481" s="31"/>
    </row>
    <row r="482" spans="2:2" ht="14.25" customHeight="1">
      <c r="B482" s="31"/>
    </row>
    <row r="483" spans="2:2" ht="14.25" customHeight="1">
      <c r="B483" s="31"/>
    </row>
    <row r="484" spans="2:2" ht="14.25" customHeight="1">
      <c r="B484" s="31"/>
    </row>
    <row r="485" spans="2:2" ht="14.25" customHeight="1">
      <c r="B485" s="31"/>
    </row>
    <row r="486" spans="2:2" ht="14.25" customHeight="1">
      <c r="B486" s="31"/>
    </row>
    <row r="487" spans="2:2" ht="14.25" customHeight="1">
      <c r="B487" s="31"/>
    </row>
    <row r="488" spans="2:2" ht="14.25" customHeight="1">
      <c r="B488" s="31"/>
    </row>
    <row r="489" spans="2:2" ht="14.25" customHeight="1">
      <c r="B489" s="31"/>
    </row>
    <row r="490" spans="2:2" ht="14.25" customHeight="1">
      <c r="B490" s="31"/>
    </row>
    <row r="491" spans="2:2" ht="14.25" customHeight="1">
      <c r="B491" s="31"/>
    </row>
    <row r="492" spans="2:2" ht="14.25" customHeight="1">
      <c r="B492" s="31"/>
    </row>
    <row r="493" spans="2:2" ht="14.25" customHeight="1">
      <c r="B493" s="31"/>
    </row>
    <row r="494" spans="2:2" ht="14.25" customHeight="1">
      <c r="B494" s="31"/>
    </row>
    <row r="495" spans="2:2" ht="14.25" customHeight="1">
      <c r="B495" s="31"/>
    </row>
    <row r="496" spans="2:2" ht="14.25" customHeight="1">
      <c r="B496" s="31"/>
    </row>
    <row r="497" spans="2:2" ht="14.25" customHeight="1">
      <c r="B497" s="31"/>
    </row>
    <row r="498" spans="2:2" ht="14.25" customHeight="1">
      <c r="B498" s="31"/>
    </row>
    <row r="499" spans="2:2" ht="14.25" customHeight="1">
      <c r="B499" s="31"/>
    </row>
    <row r="500" spans="2:2" ht="14.25" customHeight="1">
      <c r="B500" s="31"/>
    </row>
    <row r="501" spans="2:2" ht="14.25" customHeight="1">
      <c r="B501" s="31"/>
    </row>
    <row r="502" spans="2:2" ht="14.25" customHeight="1">
      <c r="B502" s="31"/>
    </row>
    <row r="503" spans="2:2" ht="14.25" customHeight="1">
      <c r="B503" s="31"/>
    </row>
    <row r="504" spans="2:2" ht="14.25" customHeight="1">
      <c r="B504" s="31"/>
    </row>
    <row r="505" spans="2:2" ht="14.25" customHeight="1">
      <c r="B505" s="31"/>
    </row>
    <row r="506" spans="2:2" ht="14.25" customHeight="1">
      <c r="B506" s="31"/>
    </row>
    <row r="507" spans="2:2" ht="14.25" customHeight="1">
      <c r="B507" s="31"/>
    </row>
    <row r="508" spans="2:2" ht="14.25" customHeight="1">
      <c r="B508" s="31"/>
    </row>
    <row r="509" spans="2:2" ht="14.25" customHeight="1">
      <c r="B509" s="31"/>
    </row>
    <row r="510" spans="2:2" ht="14.25" customHeight="1">
      <c r="B510" s="31"/>
    </row>
    <row r="511" spans="2:2" ht="14.25" customHeight="1">
      <c r="B511" s="31"/>
    </row>
    <row r="512" spans="2:2" ht="14.25" customHeight="1">
      <c r="B512" s="31"/>
    </row>
    <row r="513" spans="2:2" ht="14.25" customHeight="1">
      <c r="B513" s="31"/>
    </row>
    <row r="514" spans="2:2" ht="14.25" customHeight="1">
      <c r="B514" s="31"/>
    </row>
    <row r="515" spans="2:2" ht="14.25" customHeight="1">
      <c r="B515" s="31"/>
    </row>
    <row r="516" spans="2:2" ht="14.25" customHeight="1">
      <c r="B516" s="31"/>
    </row>
    <row r="517" spans="2:2" ht="14.25" customHeight="1">
      <c r="B517" s="31"/>
    </row>
    <row r="518" spans="2:2" ht="14.25" customHeight="1">
      <c r="B518" s="31"/>
    </row>
    <row r="519" spans="2:2" ht="14.25" customHeight="1">
      <c r="B519" s="31"/>
    </row>
    <row r="520" spans="2:2" ht="14.25" customHeight="1">
      <c r="B520" s="31"/>
    </row>
    <row r="521" spans="2:2" ht="14.25" customHeight="1">
      <c r="B521" s="31"/>
    </row>
    <row r="522" spans="2:2" ht="14.25" customHeight="1">
      <c r="B522" s="31"/>
    </row>
    <row r="523" spans="2:2" ht="14.25" customHeight="1">
      <c r="B523" s="31"/>
    </row>
    <row r="524" spans="2:2" ht="14.25" customHeight="1">
      <c r="B524" s="31"/>
    </row>
    <row r="525" spans="2:2" ht="14.25" customHeight="1">
      <c r="B525" s="31"/>
    </row>
    <row r="526" spans="2:2" ht="14.25" customHeight="1">
      <c r="B526" s="31"/>
    </row>
    <row r="527" spans="2:2" ht="14.25" customHeight="1">
      <c r="B527" s="31"/>
    </row>
    <row r="528" spans="2:2" ht="14.25" customHeight="1">
      <c r="B528" s="31"/>
    </row>
    <row r="529" spans="2:2" ht="14.25" customHeight="1">
      <c r="B529" s="31"/>
    </row>
    <row r="530" spans="2:2" ht="14.25" customHeight="1">
      <c r="B530" s="31"/>
    </row>
    <row r="531" spans="2:2" ht="14.25" customHeight="1">
      <c r="B531" s="31"/>
    </row>
    <row r="532" spans="2:2" ht="14.25" customHeight="1">
      <c r="B532" s="31"/>
    </row>
    <row r="533" spans="2:2" ht="14.25" customHeight="1">
      <c r="B533" s="31"/>
    </row>
    <row r="534" spans="2:2" ht="14.25" customHeight="1">
      <c r="B534" s="31"/>
    </row>
    <row r="535" spans="2:2" ht="14.25" customHeight="1">
      <c r="B535" s="31"/>
    </row>
    <row r="536" spans="2:2" ht="14.25" customHeight="1">
      <c r="B536" s="31"/>
    </row>
    <row r="537" spans="2:2" ht="14.25" customHeight="1">
      <c r="B537" s="31"/>
    </row>
    <row r="538" spans="2:2" ht="14.25" customHeight="1">
      <c r="B538" s="31"/>
    </row>
    <row r="539" spans="2:2" ht="14.25" customHeight="1">
      <c r="B539" s="31"/>
    </row>
    <row r="540" spans="2:2" ht="14.25" customHeight="1">
      <c r="B540" s="31"/>
    </row>
    <row r="541" spans="2:2" ht="14.25" customHeight="1">
      <c r="B541" s="31"/>
    </row>
    <row r="542" spans="2:2" ht="14.25" customHeight="1">
      <c r="B542" s="31"/>
    </row>
    <row r="543" spans="2:2" ht="14.25" customHeight="1">
      <c r="B543" s="31"/>
    </row>
    <row r="544" spans="2:2" ht="14.25" customHeight="1">
      <c r="B544" s="31"/>
    </row>
    <row r="545" spans="2:2" ht="14.25" customHeight="1">
      <c r="B545" s="31"/>
    </row>
    <row r="546" spans="2:2" ht="14.25" customHeight="1">
      <c r="B546" s="31"/>
    </row>
    <row r="547" spans="2:2" ht="14.25" customHeight="1">
      <c r="B547" s="31"/>
    </row>
    <row r="548" spans="2:2" ht="14.25" customHeight="1">
      <c r="B548" s="31"/>
    </row>
    <row r="549" spans="2:2" ht="14.25" customHeight="1">
      <c r="B549" s="31"/>
    </row>
    <row r="550" spans="2:2" ht="14.25" customHeight="1">
      <c r="B550" s="31"/>
    </row>
    <row r="551" spans="2:2" ht="14.25" customHeight="1">
      <c r="B551" s="31"/>
    </row>
    <row r="552" spans="2:2" ht="14.25" customHeight="1">
      <c r="B552" s="31"/>
    </row>
    <row r="553" spans="2:2" ht="14.25" customHeight="1">
      <c r="B553" s="31"/>
    </row>
    <row r="554" spans="2:2" ht="14.25" customHeight="1">
      <c r="B554" s="31"/>
    </row>
    <row r="555" spans="2:2" ht="14.25" customHeight="1">
      <c r="B555" s="31"/>
    </row>
    <row r="556" spans="2:2" ht="14.25" customHeight="1">
      <c r="B556" s="31"/>
    </row>
    <row r="557" spans="2:2" ht="14.25" customHeight="1">
      <c r="B557" s="31"/>
    </row>
    <row r="558" spans="2:2" ht="14.25" customHeight="1">
      <c r="B558" s="31"/>
    </row>
    <row r="559" spans="2:2" ht="14.25" customHeight="1">
      <c r="B559" s="31"/>
    </row>
    <row r="560" spans="2:2" ht="14.25" customHeight="1">
      <c r="B560" s="31"/>
    </row>
    <row r="561" spans="2:2" ht="14.25" customHeight="1">
      <c r="B561" s="31"/>
    </row>
    <row r="562" spans="2:2" ht="14.25" customHeight="1">
      <c r="B562" s="31"/>
    </row>
    <row r="563" spans="2:2" ht="14.25" customHeight="1">
      <c r="B563" s="31"/>
    </row>
    <row r="564" spans="2:2" ht="14.25" customHeight="1">
      <c r="B564" s="31"/>
    </row>
    <row r="565" spans="2:2" ht="14.25" customHeight="1">
      <c r="B565" s="31"/>
    </row>
    <row r="566" spans="2:2" ht="14.25" customHeight="1">
      <c r="B566" s="31"/>
    </row>
    <row r="567" spans="2:2" ht="14.25" customHeight="1">
      <c r="B567" s="31"/>
    </row>
    <row r="568" spans="2:2" ht="14.25" customHeight="1">
      <c r="B568" s="31"/>
    </row>
    <row r="569" spans="2:2" ht="14.25" customHeight="1">
      <c r="B569" s="31"/>
    </row>
    <row r="570" spans="2:2" ht="14.25" customHeight="1">
      <c r="B570" s="31"/>
    </row>
    <row r="571" spans="2:2" ht="14.25" customHeight="1">
      <c r="B571" s="31"/>
    </row>
    <row r="572" spans="2:2" ht="14.25" customHeight="1">
      <c r="B572" s="31"/>
    </row>
    <row r="573" spans="2:2" ht="14.25" customHeight="1">
      <c r="B573" s="31"/>
    </row>
    <row r="574" spans="2:2" ht="14.25" customHeight="1">
      <c r="B574" s="31"/>
    </row>
    <row r="575" spans="2:2" ht="14.25" customHeight="1">
      <c r="B575" s="31"/>
    </row>
    <row r="576" spans="2:2" ht="14.25" customHeight="1">
      <c r="B576" s="31"/>
    </row>
    <row r="577" spans="2:2" ht="14.25" customHeight="1">
      <c r="B577" s="31"/>
    </row>
    <row r="578" spans="2:2" ht="14.25" customHeight="1">
      <c r="B578" s="31"/>
    </row>
    <row r="579" spans="2:2" ht="14.25" customHeight="1">
      <c r="B579" s="31"/>
    </row>
    <row r="580" spans="2:2" ht="14.25" customHeight="1">
      <c r="B580" s="31"/>
    </row>
    <row r="581" spans="2:2" ht="14.25" customHeight="1">
      <c r="B581" s="31"/>
    </row>
    <row r="582" spans="2:2" ht="14.25" customHeight="1">
      <c r="B582" s="31"/>
    </row>
    <row r="583" spans="2:2" ht="14.25" customHeight="1">
      <c r="B583" s="31"/>
    </row>
    <row r="584" spans="2:2" ht="14.25" customHeight="1">
      <c r="B584" s="31"/>
    </row>
    <row r="585" spans="2:2" ht="14.25" customHeight="1">
      <c r="B585" s="31"/>
    </row>
    <row r="586" spans="2:2" ht="14.25" customHeight="1">
      <c r="B586" s="31"/>
    </row>
    <row r="587" spans="2:2" ht="14.25" customHeight="1">
      <c r="B587" s="31"/>
    </row>
    <row r="588" spans="2:2" ht="14.25" customHeight="1">
      <c r="B588" s="31"/>
    </row>
    <row r="589" spans="2:2" ht="14.25" customHeight="1">
      <c r="B589" s="31"/>
    </row>
    <row r="590" spans="2:2" ht="14.25" customHeight="1">
      <c r="B590" s="31"/>
    </row>
    <row r="591" spans="2:2" ht="14.25" customHeight="1">
      <c r="B591" s="31"/>
    </row>
    <row r="592" spans="2:2" ht="14.25" customHeight="1">
      <c r="B592" s="31"/>
    </row>
    <row r="593" spans="2:2" ht="14.25" customHeight="1">
      <c r="B593" s="31"/>
    </row>
    <row r="594" spans="2:2" ht="14.25" customHeight="1">
      <c r="B594" s="31"/>
    </row>
    <row r="595" spans="2:2" ht="14.25" customHeight="1">
      <c r="B595" s="31"/>
    </row>
    <row r="596" spans="2:2" ht="14.25" customHeight="1">
      <c r="B596" s="31"/>
    </row>
    <row r="597" spans="2:2" ht="14.25" customHeight="1">
      <c r="B597" s="31"/>
    </row>
    <row r="598" spans="2:2" ht="14.25" customHeight="1">
      <c r="B598" s="31"/>
    </row>
    <row r="599" spans="2:2" ht="14.25" customHeight="1">
      <c r="B599" s="31"/>
    </row>
    <row r="600" spans="2:2" ht="14.25" customHeight="1">
      <c r="B600" s="31"/>
    </row>
    <row r="601" spans="2:2" ht="14.25" customHeight="1">
      <c r="B601" s="31"/>
    </row>
    <row r="602" spans="2:2" ht="14.25" customHeight="1">
      <c r="B602" s="31"/>
    </row>
    <row r="603" spans="2:2" ht="14.25" customHeight="1">
      <c r="B603" s="31"/>
    </row>
    <row r="604" spans="2:2" ht="14.25" customHeight="1">
      <c r="B604" s="31"/>
    </row>
    <row r="605" spans="2:2" ht="14.25" customHeight="1">
      <c r="B605" s="31"/>
    </row>
    <row r="606" spans="2:2" ht="14.25" customHeight="1">
      <c r="B606" s="31"/>
    </row>
    <row r="607" spans="2:2" ht="14.25" customHeight="1">
      <c r="B607" s="31"/>
    </row>
    <row r="608" spans="2:2" ht="14.25" customHeight="1">
      <c r="B608" s="31"/>
    </row>
    <row r="609" spans="2:2" ht="14.25" customHeight="1">
      <c r="B609" s="31"/>
    </row>
    <row r="610" spans="2:2" ht="14.25" customHeight="1">
      <c r="B610" s="31"/>
    </row>
    <row r="611" spans="2:2" ht="14.25" customHeight="1">
      <c r="B611" s="31"/>
    </row>
    <row r="612" spans="2:2" ht="14.25" customHeight="1">
      <c r="B612" s="31"/>
    </row>
    <row r="613" spans="2:2" ht="14.25" customHeight="1">
      <c r="B613" s="31"/>
    </row>
    <row r="614" spans="2:2" ht="14.25" customHeight="1">
      <c r="B614" s="31"/>
    </row>
    <row r="615" spans="2:2" ht="14.25" customHeight="1">
      <c r="B615" s="31"/>
    </row>
    <row r="616" spans="2:2" ht="14.25" customHeight="1">
      <c r="B616" s="31"/>
    </row>
    <row r="617" spans="2:2" ht="14.25" customHeight="1">
      <c r="B617" s="31"/>
    </row>
    <row r="618" spans="2:2" ht="14.25" customHeight="1">
      <c r="B618" s="31"/>
    </row>
    <row r="619" spans="2:2" ht="14.25" customHeight="1">
      <c r="B619" s="31"/>
    </row>
    <row r="620" spans="2:2" ht="14.25" customHeight="1">
      <c r="B620" s="31"/>
    </row>
    <row r="621" spans="2:2" ht="14.25" customHeight="1">
      <c r="B621" s="31"/>
    </row>
    <row r="622" spans="2:2" ht="14.25" customHeight="1">
      <c r="B622" s="31"/>
    </row>
    <row r="623" spans="2:2" ht="14.25" customHeight="1">
      <c r="B623" s="31"/>
    </row>
    <row r="624" spans="2:2" ht="14.25" customHeight="1">
      <c r="B624" s="31"/>
    </row>
    <row r="625" spans="2:2" ht="14.25" customHeight="1">
      <c r="B625" s="31"/>
    </row>
    <row r="626" spans="2:2" ht="14.25" customHeight="1">
      <c r="B626" s="31"/>
    </row>
    <row r="627" spans="2:2" ht="14.25" customHeight="1">
      <c r="B627" s="31"/>
    </row>
    <row r="628" spans="2:2" ht="14.25" customHeight="1">
      <c r="B628" s="31"/>
    </row>
    <row r="629" spans="2:2" ht="14.25" customHeight="1">
      <c r="B629" s="31"/>
    </row>
    <row r="630" spans="2:2" ht="14.25" customHeight="1">
      <c r="B630" s="31"/>
    </row>
    <row r="631" spans="2:2" ht="14.25" customHeight="1">
      <c r="B631" s="31"/>
    </row>
    <row r="632" spans="2:2" ht="14.25" customHeight="1">
      <c r="B632" s="31"/>
    </row>
    <row r="633" spans="2:2" ht="14.25" customHeight="1">
      <c r="B633" s="31"/>
    </row>
    <row r="634" spans="2:2" ht="14.25" customHeight="1">
      <c r="B634" s="31"/>
    </row>
    <row r="635" spans="2:2" ht="14.25" customHeight="1">
      <c r="B635" s="31"/>
    </row>
    <row r="636" spans="2:2" ht="14.25" customHeight="1">
      <c r="B636" s="31"/>
    </row>
    <row r="637" spans="2:2" ht="14.25" customHeight="1">
      <c r="B637" s="31"/>
    </row>
    <row r="638" spans="2:2" ht="14.25" customHeight="1">
      <c r="B638" s="31"/>
    </row>
    <row r="639" spans="2:2" ht="14.25" customHeight="1">
      <c r="B639" s="31"/>
    </row>
    <row r="640" spans="2:2" ht="14.25" customHeight="1">
      <c r="B640" s="31"/>
    </row>
    <row r="641" spans="2:2" ht="14.25" customHeight="1">
      <c r="B641" s="31"/>
    </row>
    <row r="642" spans="2:2" ht="14.25" customHeight="1">
      <c r="B642" s="31"/>
    </row>
    <row r="643" spans="2:2" ht="14.25" customHeight="1">
      <c r="B643" s="31"/>
    </row>
    <row r="644" spans="2:2" ht="14.25" customHeight="1">
      <c r="B644" s="31"/>
    </row>
    <row r="645" spans="2:2" ht="14.25" customHeight="1">
      <c r="B645" s="31"/>
    </row>
    <row r="646" spans="2:2" ht="14.25" customHeight="1">
      <c r="B646" s="31"/>
    </row>
    <row r="647" spans="2:2" ht="14.25" customHeight="1">
      <c r="B647" s="31"/>
    </row>
    <row r="648" spans="2:2" ht="14.25" customHeight="1">
      <c r="B648" s="31"/>
    </row>
    <row r="649" spans="2:2" ht="14.25" customHeight="1">
      <c r="B649" s="31"/>
    </row>
    <row r="650" spans="2:2" ht="14.25" customHeight="1">
      <c r="B650" s="31"/>
    </row>
    <row r="651" spans="2:2" ht="14.25" customHeight="1">
      <c r="B651" s="31"/>
    </row>
    <row r="652" spans="2:2" ht="14.25" customHeight="1">
      <c r="B652" s="31"/>
    </row>
    <row r="653" spans="2:2" ht="14.25" customHeight="1">
      <c r="B653" s="31"/>
    </row>
    <row r="654" spans="2:2" ht="14.25" customHeight="1">
      <c r="B654" s="31"/>
    </row>
    <row r="655" spans="2:2" ht="14.25" customHeight="1">
      <c r="B655" s="31"/>
    </row>
    <row r="656" spans="2:2" ht="14.25" customHeight="1">
      <c r="B656" s="31"/>
    </row>
    <row r="657" spans="2:2" ht="14.25" customHeight="1">
      <c r="B657" s="31"/>
    </row>
    <row r="658" spans="2:2" ht="14.25" customHeight="1">
      <c r="B658" s="31"/>
    </row>
    <row r="659" spans="2:2" ht="14.25" customHeight="1">
      <c r="B659" s="31"/>
    </row>
    <row r="660" spans="2:2" ht="14.25" customHeight="1">
      <c r="B660" s="31"/>
    </row>
    <row r="661" spans="2:2" ht="14.25" customHeight="1">
      <c r="B661" s="31"/>
    </row>
    <row r="662" spans="2:2" ht="14.25" customHeight="1">
      <c r="B662" s="31"/>
    </row>
    <row r="663" spans="2:2" ht="14.25" customHeight="1">
      <c r="B663" s="31"/>
    </row>
    <row r="664" spans="2:2" ht="14.25" customHeight="1">
      <c r="B664" s="31"/>
    </row>
    <row r="665" spans="2:2" ht="14.25" customHeight="1">
      <c r="B665" s="31"/>
    </row>
    <row r="666" spans="2:2" ht="14.25" customHeight="1">
      <c r="B666" s="31"/>
    </row>
    <row r="667" spans="2:2" ht="14.25" customHeight="1">
      <c r="B667" s="31"/>
    </row>
    <row r="668" spans="2:2" ht="14.25" customHeight="1">
      <c r="B668" s="31"/>
    </row>
    <row r="669" spans="2:2" ht="14.25" customHeight="1">
      <c r="B669" s="31"/>
    </row>
    <row r="670" spans="2:2" ht="14.25" customHeight="1">
      <c r="B670" s="31"/>
    </row>
    <row r="671" spans="2:2" ht="14.25" customHeight="1">
      <c r="B671" s="31"/>
    </row>
    <row r="672" spans="2:2" ht="14.25" customHeight="1">
      <c r="B672" s="31"/>
    </row>
    <row r="673" spans="2:2" ht="14.25" customHeight="1">
      <c r="B673" s="31"/>
    </row>
    <row r="674" spans="2:2" ht="14.25" customHeight="1">
      <c r="B674" s="31"/>
    </row>
    <row r="675" spans="2:2" ht="14.25" customHeight="1">
      <c r="B675" s="31"/>
    </row>
    <row r="676" spans="2:2" ht="14.25" customHeight="1">
      <c r="B676" s="31"/>
    </row>
    <row r="677" spans="2:2" ht="14.25" customHeight="1">
      <c r="B677" s="31"/>
    </row>
    <row r="678" spans="2:2" ht="14.25" customHeight="1">
      <c r="B678" s="31"/>
    </row>
    <row r="679" spans="2:2" ht="14.25" customHeight="1">
      <c r="B679" s="31"/>
    </row>
    <row r="680" spans="2:2" ht="14.25" customHeight="1">
      <c r="B680" s="31"/>
    </row>
    <row r="681" spans="2:2" ht="14.25" customHeight="1">
      <c r="B681" s="31"/>
    </row>
    <row r="682" spans="2:2" ht="14.25" customHeight="1">
      <c r="B682" s="31"/>
    </row>
    <row r="683" spans="2:2" ht="14.25" customHeight="1">
      <c r="B683" s="31"/>
    </row>
    <row r="684" spans="2:2" ht="14.25" customHeight="1">
      <c r="B684" s="31"/>
    </row>
    <row r="685" spans="2:2" ht="14.25" customHeight="1">
      <c r="B685" s="31"/>
    </row>
    <row r="686" spans="2:2" ht="14.25" customHeight="1">
      <c r="B686" s="31"/>
    </row>
    <row r="687" spans="2:2" ht="14.25" customHeight="1">
      <c r="B687" s="31"/>
    </row>
    <row r="688" spans="2:2" ht="14.25" customHeight="1">
      <c r="B688" s="31"/>
    </row>
    <row r="689" spans="2:2" ht="14.25" customHeight="1">
      <c r="B689" s="31"/>
    </row>
    <row r="690" spans="2:2" ht="14.25" customHeight="1">
      <c r="B690" s="31"/>
    </row>
    <row r="691" spans="2:2" ht="14.25" customHeight="1">
      <c r="B691" s="31"/>
    </row>
    <row r="692" spans="2:2" ht="14.25" customHeight="1">
      <c r="B692" s="31"/>
    </row>
    <row r="693" spans="2:2" ht="14.25" customHeight="1">
      <c r="B693" s="31"/>
    </row>
    <row r="694" spans="2:2" ht="14.25" customHeight="1">
      <c r="B694" s="31"/>
    </row>
    <row r="695" spans="2:2" ht="14.25" customHeight="1">
      <c r="B695" s="31"/>
    </row>
    <row r="696" spans="2:2" ht="14.25" customHeight="1">
      <c r="B696" s="31"/>
    </row>
    <row r="697" spans="2:2" ht="14.25" customHeight="1">
      <c r="B697" s="31"/>
    </row>
    <row r="698" spans="2:2" ht="14.25" customHeight="1">
      <c r="B698" s="31"/>
    </row>
    <row r="699" spans="2:2" ht="14.25" customHeight="1">
      <c r="B699" s="31"/>
    </row>
    <row r="700" spans="2:2" ht="14.25" customHeight="1">
      <c r="B700" s="31"/>
    </row>
    <row r="701" spans="2:2" ht="14.25" customHeight="1">
      <c r="B701" s="31"/>
    </row>
    <row r="702" spans="2:2" ht="14.25" customHeight="1">
      <c r="B702" s="31"/>
    </row>
    <row r="703" spans="2:2" ht="14.25" customHeight="1">
      <c r="B703" s="31"/>
    </row>
    <row r="704" spans="2:2" ht="14.25" customHeight="1">
      <c r="B704" s="31"/>
    </row>
    <row r="705" spans="2:2" ht="14.25" customHeight="1">
      <c r="B705" s="31"/>
    </row>
    <row r="706" spans="2:2" ht="14.25" customHeight="1">
      <c r="B706" s="31"/>
    </row>
    <row r="707" spans="2:2" ht="14.25" customHeight="1">
      <c r="B707" s="31"/>
    </row>
    <row r="708" spans="2:2" ht="14.25" customHeight="1">
      <c r="B708" s="31"/>
    </row>
    <row r="709" spans="2:2" ht="14.25" customHeight="1">
      <c r="B709" s="31"/>
    </row>
    <row r="710" spans="2:2" ht="14.25" customHeight="1">
      <c r="B710" s="31"/>
    </row>
    <row r="711" spans="2:2" ht="14.25" customHeight="1">
      <c r="B711" s="31"/>
    </row>
    <row r="712" spans="2:2" ht="14.25" customHeight="1">
      <c r="B712" s="31"/>
    </row>
    <row r="713" spans="2:2" ht="14.25" customHeight="1">
      <c r="B713" s="31"/>
    </row>
    <row r="714" spans="2:2" ht="14.25" customHeight="1">
      <c r="B714" s="31"/>
    </row>
    <row r="715" spans="2:2" ht="14.25" customHeight="1">
      <c r="B715" s="31"/>
    </row>
    <row r="716" spans="2:2" ht="14.25" customHeight="1">
      <c r="B716" s="31"/>
    </row>
    <row r="717" spans="2:2" ht="14.25" customHeight="1">
      <c r="B717" s="31"/>
    </row>
    <row r="718" spans="2:2" ht="14.25" customHeight="1">
      <c r="B718" s="31"/>
    </row>
    <row r="719" spans="2:2" ht="14.25" customHeight="1">
      <c r="B719" s="31"/>
    </row>
    <row r="720" spans="2:2" ht="14.25" customHeight="1">
      <c r="B720" s="31"/>
    </row>
    <row r="721" spans="2:2" ht="14.25" customHeight="1">
      <c r="B721" s="31"/>
    </row>
    <row r="722" spans="2:2" ht="14.25" customHeight="1">
      <c r="B722" s="31"/>
    </row>
    <row r="723" spans="2:2" ht="14.25" customHeight="1">
      <c r="B723" s="31"/>
    </row>
    <row r="724" spans="2:2" ht="14.25" customHeight="1">
      <c r="B724" s="31"/>
    </row>
    <row r="725" spans="2:2" ht="14.25" customHeight="1">
      <c r="B725" s="31"/>
    </row>
    <row r="726" spans="2:2" ht="14.25" customHeight="1">
      <c r="B726" s="31"/>
    </row>
    <row r="727" spans="2:2" ht="14.25" customHeight="1">
      <c r="B727" s="31"/>
    </row>
    <row r="728" spans="2:2" ht="14.25" customHeight="1">
      <c r="B728" s="31"/>
    </row>
    <row r="729" spans="2:2" ht="14.25" customHeight="1">
      <c r="B729" s="31"/>
    </row>
    <row r="730" spans="2:2" ht="14.25" customHeight="1">
      <c r="B730" s="31"/>
    </row>
    <row r="731" spans="2:2" ht="14.25" customHeight="1">
      <c r="B731" s="31"/>
    </row>
    <row r="732" spans="2:2" ht="14.25" customHeight="1">
      <c r="B732" s="31"/>
    </row>
    <row r="733" spans="2:2" ht="14.25" customHeight="1">
      <c r="B733" s="31"/>
    </row>
    <row r="734" spans="2:2" ht="14.25" customHeight="1">
      <c r="B734" s="31"/>
    </row>
    <row r="735" spans="2:2" ht="14.25" customHeight="1">
      <c r="B735" s="31"/>
    </row>
    <row r="736" spans="2:2" ht="14.25" customHeight="1">
      <c r="B736" s="31"/>
    </row>
    <row r="737" spans="2:2" ht="14.25" customHeight="1">
      <c r="B737" s="31"/>
    </row>
    <row r="738" spans="2:2" ht="14.25" customHeight="1">
      <c r="B738" s="31"/>
    </row>
    <row r="739" spans="2:2" ht="14.25" customHeight="1">
      <c r="B739" s="31"/>
    </row>
    <row r="740" spans="2:2" ht="14.25" customHeight="1">
      <c r="B740" s="31"/>
    </row>
    <row r="741" spans="2:2" ht="14.25" customHeight="1">
      <c r="B741" s="31"/>
    </row>
    <row r="742" spans="2:2" ht="14.25" customHeight="1">
      <c r="B742" s="31"/>
    </row>
    <row r="743" spans="2:2" ht="14.25" customHeight="1">
      <c r="B743" s="31"/>
    </row>
    <row r="744" spans="2:2" ht="14.25" customHeight="1">
      <c r="B744" s="31"/>
    </row>
    <row r="745" spans="2:2" ht="14.25" customHeight="1">
      <c r="B745" s="31"/>
    </row>
    <row r="746" spans="2:2" ht="14.25" customHeight="1">
      <c r="B746" s="31"/>
    </row>
    <row r="747" spans="2:2" ht="14.25" customHeight="1">
      <c r="B747" s="31"/>
    </row>
    <row r="748" spans="2:2" ht="14.25" customHeight="1">
      <c r="B748" s="31"/>
    </row>
    <row r="749" spans="2:2" ht="14.25" customHeight="1">
      <c r="B749" s="31"/>
    </row>
    <row r="750" spans="2:2" ht="14.25" customHeight="1">
      <c r="B750" s="31"/>
    </row>
    <row r="751" spans="2:2" ht="14.25" customHeight="1">
      <c r="B751" s="31"/>
    </row>
    <row r="752" spans="2:2" ht="14.25" customHeight="1">
      <c r="B752" s="31"/>
    </row>
    <row r="753" spans="2:2" ht="14.25" customHeight="1">
      <c r="B753" s="31"/>
    </row>
    <row r="754" spans="2:2" ht="14.25" customHeight="1">
      <c r="B754" s="31"/>
    </row>
    <row r="755" spans="2:2" ht="14.25" customHeight="1">
      <c r="B755" s="31"/>
    </row>
    <row r="756" spans="2:2" ht="14.25" customHeight="1">
      <c r="B756" s="31"/>
    </row>
    <row r="757" spans="2:2" ht="14.25" customHeight="1">
      <c r="B757" s="31"/>
    </row>
    <row r="758" spans="2:2" ht="14.25" customHeight="1">
      <c r="B758" s="31"/>
    </row>
    <row r="759" spans="2:2" ht="14.25" customHeight="1">
      <c r="B759" s="31"/>
    </row>
    <row r="760" spans="2:2" ht="14.25" customHeight="1">
      <c r="B760" s="31"/>
    </row>
    <row r="761" spans="2:2" ht="14.25" customHeight="1">
      <c r="B761" s="31"/>
    </row>
    <row r="762" spans="2:2" ht="14.25" customHeight="1">
      <c r="B762" s="31"/>
    </row>
    <row r="763" spans="2:2" ht="14.25" customHeight="1">
      <c r="B763" s="31"/>
    </row>
    <row r="764" spans="2:2" ht="14.25" customHeight="1">
      <c r="B764" s="31"/>
    </row>
    <row r="765" spans="2:2" ht="14.25" customHeight="1">
      <c r="B765" s="31"/>
    </row>
    <row r="766" spans="2:2" ht="14.25" customHeight="1">
      <c r="B766" s="31"/>
    </row>
    <row r="767" spans="2:2" ht="14.25" customHeight="1">
      <c r="B767" s="31"/>
    </row>
    <row r="768" spans="2:2" ht="14.25" customHeight="1">
      <c r="B768" s="31"/>
    </row>
    <row r="769" spans="2:2" ht="14.25" customHeight="1">
      <c r="B769" s="31"/>
    </row>
    <row r="770" spans="2:2" ht="14.25" customHeight="1">
      <c r="B770" s="31"/>
    </row>
    <row r="771" spans="2:2" ht="14.25" customHeight="1">
      <c r="B771" s="31"/>
    </row>
    <row r="772" spans="2:2" ht="14.25" customHeight="1">
      <c r="B772" s="31"/>
    </row>
    <row r="773" spans="2:2" ht="14.25" customHeight="1">
      <c r="B773" s="31"/>
    </row>
    <row r="774" spans="2:2" ht="14.25" customHeight="1">
      <c r="B774" s="31"/>
    </row>
    <row r="775" spans="2:2" ht="14.25" customHeight="1">
      <c r="B775" s="31"/>
    </row>
    <row r="776" spans="2:2" ht="14.25" customHeight="1">
      <c r="B776" s="31"/>
    </row>
    <row r="777" spans="2:2" ht="14.25" customHeight="1">
      <c r="B777" s="31"/>
    </row>
    <row r="778" spans="2:2" ht="14.25" customHeight="1">
      <c r="B778" s="31"/>
    </row>
    <row r="779" spans="2:2" ht="14.25" customHeight="1">
      <c r="B779" s="31"/>
    </row>
    <row r="780" spans="2:2" ht="14.25" customHeight="1">
      <c r="B780" s="31"/>
    </row>
    <row r="781" spans="2:2" ht="14.25" customHeight="1">
      <c r="B781" s="31"/>
    </row>
    <row r="782" spans="2:2" ht="14.25" customHeight="1">
      <c r="B782" s="31"/>
    </row>
    <row r="783" spans="2:2" ht="14.25" customHeight="1">
      <c r="B783" s="31"/>
    </row>
    <row r="784" spans="2:2" ht="14.25" customHeight="1">
      <c r="B784" s="31"/>
    </row>
    <row r="785" spans="2:2" ht="14.25" customHeight="1">
      <c r="B785" s="31"/>
    </row>
    <row r="786" spans="2:2" ht="14.25" customHeight="1">
      <c r="B786" s="31"/>
    </row>
    <row r="787" spans="2:2" ht="14.25" customHeight="1">
      <c r="B787" s="31"/>
    </row>
    <row r="788" spans="2:2" ht="14.25" customHeight="1">
      <c r="B788" s="31"/>
    </row>
    <row r="789" spans="2:2" ht="14.25" customHeight="1">
      <c r="B789" s="31"/>
    </row>
    <row r="790" spans="2:2" ht="14.25" customHeight="1">
      <c r="B790" s="31"/>
    </row>
    <row r="791" spans="2:2" ht="14.25" customHeight="1">
      <c r="B791" s="31"/>
    </row>
    <row r="792" spans="2:2" ht="14.25" customHeight="1">
      <c r="B792" s="31"/>
    </row>
    <row r="793" spans="2:2" ht="14.25" customHeight="1">
      <c r="B793" s="31"/>
    </row>
    <row r="794" spans="2:2" ht="14.25" customHeight="1">
      <c r="B794" s="31"/>
    </row>
    <row r="795" spans="2:2" ht="14.25" customHeight="1">
      <c r="B795" s="31"/>
    </row>
    <row r="796" spans="2:2" ht="14.25" customHeight="1">
      <c r="B796" s="31"/>
    </row>
    <row r="797" spans="2:2" ht="14.25" customHeight="1">
      <c r="B797" s="31"/>
    </row>
    <row r="798" spans="2:2" ht="14.25" customHeight="1">
      <c r="B798" s="31"/>
    </row>
    <row r="799" spans="2:2" ht="14.25" customHeight="1">
      <c r="B799" s="31"/>
    </row>
    <row r="800" spans="2:2" ht="14.25" customHeight="1">
      <c r="B800" s="31"/>
    </row>
    <row r="801" spans="2:2" ht="14.25" customHeight="1">
      <c r="B801" s="31"/>
    </row>
    <row r="802" spans="2:2" ht="14.25" customHeight="1">
      <c r="B802" s="31"/>
    </row>
  </sheetData>
  <pageMargins left="0.7" right="0.7" top="0.78740157499999996" bottom="0.78740157499999996"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745"/>
  <sheetViews>
    <sheetView workbookViewId="0"/>
  </sheetViews>
  <sheetFormatPr defaultColWidth="12.625" defaultRowHeight="15" customHeight="1"/>
  <cols>
    <col min="1" max="1" width="35" customWidth="1"/>
    <col min="2" max="2" width="36" customWidth="1"/>
    <col min="3" max="3" width="13.375" customWidth="1"/>
    <col min="4" max="8" width="8.75" bestFit="1" customWidth="1"/>
    <col min="9" max="21" width="7.625" customWidth="1"/>
  </cols>
  <sheetData>
    <row r="1" spans="1:8" ht="14.25" customHeight="1">
      <c r="A1" s="24" t="s">
        <v>97</v>
      </c>
      <c r="B1" s="12"/>
      <c r="F1" s="8"/>
      <c r="G1" s="8"/>
      <c r="H1" s="8"/>
    </row>
    <row r="2" spans="1:8" ht="14.25" customHeight="1">
      <c r="A2" s="12"/>
      <c r="B2" s="12"/>
      <c r="F2" s="8"/>
      <c r="G2" s="8"/>
      <c r="H2" s="8"/>
    </row>
    <row r="3" spans="1:8" ht="14.25" customHeight="1">
      <c r="A3" s="3" t="s">
        <v>42</v>
      </c>
      <c r="B3" s="10" t="s">
        <v>43</v>
      </c>
      <c r="C3" s="9" t="s">
        <v>44</v>
      </c>
      <c r="D3" s="9" t="s">
        <v>34</v>
      </c>
      <c r="E3" s="9" t="s">
        <v>35</v>
      </c>
      <c r="F3" s="9" t="s">
        <v>36</v>
      </c>
      <c r="G3" s="9" t="s">
        <v>37</v>
      </c>
      <c r="H3" s="9" t="s">
        <v>45</v>
      </c>
    </row>
    <row r="4" spans="1:8" ht="14.25" customHeight="1">
      <c r="A4" s="18"/>
      <c r="B4" s="23"/>
      <c r="C4" s="9" t="s">
        <v>46</v>
      </c>
      <c r="D4" s="2"/>
      <c r="E4" s="2"/>
      <c r="F4" s="15"/>
      <c r="G4" s="15"/>
      <c r="H4" s="15"/>
    </row>
    <row r="5" spans="1:8" ht="14.25" customHeight="1">
      <c r="A5" s="18"/>
      <c r="B5" s="23"/>
      <c r="C5" s="9" t="s">
        <v>98</v>
      </c>
      <c r="D5" s="2"/>
      <c r="E5" s="2"/>
      <c r="F5" s="15"/>
      <c r="G5" s="15"/>
      <c r="H5" s="15"/>
    </row>
    <row r="6" spans="1:8" ht="14.25" customHeight="1">
      <c r="A6" s="23" t="s">
        <v>59</v>
      </c>
      <c r="B6" s="23"/>
      <c r="C6" s="15" t="s">
        <v>49</v>
      </c>
      <c r="D6" s="15">
        <v>49</v>
      </c>
      <c r="E6" s="15">
        <v>45</v>
      </c>
      <c r="F6" s="14">
        <v>33</v>
      </c>
      <c r="G6" s="15">
        <v>7</v>
      </c>
      <c r="H6" s="15">
        <v>0</v>
      </c>
    </row>
    <row r="7" spans="1:8" ht="14.25" customHeight="1">
      <c r="A7" s="23" t="s">
        <v>60</v>
      </c>
      <c r="B7" s="23"/>
      <c r="C7" s="15" t="s">
        <v>51</v>
      </c>
      <c r="D7" s="15">
        <v>65</v>
      </c>
      <c r="E7" s="15">
        <v>60</v>
      </c>
      <c r="F7" s="14">
        <v>47</v>
      </c>
      <c r="G7" s="15">
        <v>17</v>
      </c>
      <c r="H7" s="15">
        <v>3</v>
      </c>
    </row>
    <row r="8" spans="1:8" ht="14.25" customHeight="1">
      <c r="A8" s="23"/>
      <c r="B8" s="23" t="s">
        <v>61</v>
      </c>
      <c r="C8" s="15" t="s">
        <v>49</v>
      </c>
      <c r="D8" s="15"/>
      <c r="E8" s="15"/>
      <c r="F8" s="14"/>
      <c r="G8" s="15">
        <v>28</v>
      </c>
      <c r="H8" s="15">
        <v>16</v>
      </c>
    </row>
    <row r="9" spans="1:8" ht="14.25" customHeight="1">
      <c r="A9" s="23"/>
      <c r="B9" s="23" t="s">
        <v>62</v>
      </c>
      <c r="C9" s="15" t="s">
        <v>51</v>
      </c>
      <c r="D9" s="15"/>
      <c r="E9" s="15"/>
      <c r="F9" s="14"/>
      <c r="G9" s="15">
        <v>33</v>
      </c>
      <c r="H9" s="15">
        <v>35</v>
      </c>
    </row>
    <row r="10" spans="1:8" ht="14.25" customHeight="1">
      <c r="A10" s="23" t="s">
        <v>99</v>
      </c>
      <c r="B10" s="23"/>
      <c r="C10" s="15" t="s">
        <v>49</v>
      </c>
      <c r="D10" s="15">
        <v>79</v>
      </c>
      <c r="E10" s="15">
        <v>73</v>
      </c>
      <c r="F10" s="14">
        <v>42</v>
      </c>
      <c r="G10" s="15">
        <v>13</v>
      </c>
      <c r="H10" s="15">
        <v>1</v>
      </c>
    </row>
    <row r="11" spans="1:8" ht="14.25" customHeight="1">
      <c r="A11" s="23" t="s">
        <v>100</v>
      </c>
      <c r="B11" s="23"/>
      <c r="C11" s="15" t="s">
        <v>51</v>
      </c>
      <c r="D11" s="15">
        <v>72</v>
      </c>
      <c r="E11" s="15">
        <v>68</v>
      </c>
      <c r="F11" s="14">
        <v>29</v>
      </c>
      <c r="G11" s="15">
        <v>12</v>
      </c>
      <c r="H11" s="15">
        <v>3</v>
      </c>
    </row>
    <row r="12" spans="1:8" ht="14.25" customHeight="1">
      <c r="A12" s="23"/>
      <c r="B12" s="23" t="s">
        <v>99</v>
      </c>
      <c r="C12" s="15" t="s">
        <v>49</v>
      </c>
      <c r="D12" s="15"/>
      <c r="E12" s="15"/>
      <c r="F12" s="14">
        <v>25</v>
      </c>
      <c r="G12" s="15">
        <v>65</v>
      </c>
      <c r="H12" s="15">
        <v>69</v>
      </c>
    </row>
    <row r="13" spans="1:8" ht="14.25" customHeight="1">
      <c r="A13" s="23"/>
      <c r="B13" s="23" t="s">
        <v>100</v>
      </c>
      <c r="C13" s="15" t="s">
        <v>51</v>
      </c>
      <c r="D13" s="15"/>
      <c r="E13" s="15"/>
      <c r="F13" s="14">
        <v>39</v>
      </c>
      <c r="G13" s="15">
        <v>100</v>
      </c>
      <c r="H13" s="15">
        <v>86</v>
      </c>
    </row>
    <row r="14" spans="1:8" ht="14.25" customHeight="1">
      <c r="A14" s="23" t="s">
        <v>101</v>
      </c>
      <c r="B14" s="23"/>
      <c r="C14" s="15" t="s">
        <v>49</v>
      </c>
      <c r="D14" s="15">
        <v>61</v>
      </c>
      <c r="E14" s="15">
        <v>61</v>
      </c>
      <c r="F14" s="14">
        <v>48</v>
      </c>
      <c r="G14" s="15">
        <v>23</v>
      </c>
      <c r="H14" s="15">
        <v>5</v>
      </c>
    </row>
    <row r="15" spans="1:8" ht="14.25" customHeight="1">
      <c r="A15" s="23"/>
      <c r="B15" s="23" t="s">
        <v>102</v>
      </c>
      <c r="C15" s="15" t="s">
        <v>49</v>
      </c>
      <c r="D15" s="15"/>
      <c r="E15" s="15"/>
      <c r="F15" s="14"/>
      <c r="G15" s="15">
        <v>17</v>
      </c>
      <c r="H15" s="15">
        <v>25</v>
      </c>
    </row>
    <row r="16" spans="1:8" ht="14.25" customHeight="1">
      <c r="A16" s="23" t="s">
        <v>48</v>
      </c>
      <c r="B16" s="23"/>
      <c r="C16" s="15" t="s">
        <v>49</v>
      </c>
      <c r="D16" s="15">
        <v>29</v>
      </c>
      <c r="E16" s="15">
        <v>34</v>
      </c>
      <c r="F16" s="14">
        <v>36</v>
      </c>
      <c r="G16" s="15">
        <v>13</v>
      </c>
      <c r="H16" s="15">
        <v>0</v>
      </c>
    </row>
    <row r="17" spans="1:8" ht="14.25" customHeight="1">
      <c r="A17" s="23" t="s">
        <v>50</v>
      </c>
      <c r="B17" s="23"/>
      <c r="C17" s="15" t="s">
        <v>51</v>
      </c>
      <c r="D17" s="15">
        <v>37</v>
      </c>
      <c r="E17" s="15">
        <v>32</v>
      </c>
      <c r="F17" s="14">
        <v>30</v>
      </c>
      <c r="G17" s="15">
        <v>10</v>
      </c>
      <c r="H17" s="15">
        <v>2</v>
      </c>
    </row>
    <row r="18" spans="1:8" ht="14.25" customHeight="1">
      <c r="A18" s="23" t="s">
        <v>103</v>
      </c>
      <c r="B18" s="23"/>
      <c r="C18" s="15" t="s">
        <v>49</v>
      </c>
      <c r="D18" s="15">
        <v>10</v>
      </c>
      <c r="E18" s="15">
        <v>15</v>
      </c>
      <c r="F18" s="14">
        <v>18</v>
      </c>
      <c r="G18" s="15">
        <v>10</v>
      </c>
      <c r="H18" s="15">
        <v>1</v>
      </c>
    </row>
    <row r="19" spans="1:8" ht="14.25" customHeight="1">
      <c r="A19" s="23"/>
      <c r="B19" s="23" t="s">
        <v>83</v>
      </c>
      <c r="C19" s="15" t="s">
        <v>49</v>
      </c>
      <c r="D19" s="15"/>
      <c r="E19" s="15"/>
      <c r="F19" s="14"/>
      <c r="G19" s="15">
        <v>25</v>
      </c>
      <c r="H19" s="15">
        <v>40</v>
      </c>
    </row>
    <row r="20" spans="1:8" ht="14.25" customHeight="1">
      <c r="A20" s="23"/>
      <c r="B20" s="23" t="s">
        <v>84</v>
      </c>
      <c r="C20" s="15" t="s">
        <v>51</v>
      </c>
      <c r="D20" s="15"/>
      <c r="E20" s="15"/>
      <c r="F20" s="14"/>
      <c r="G20" s="15">
        <v>29</v>
      </c>
      <c r="H20" s="15">
        <v>33</v>
      </c>
    </row>
    <row r="21" spans="1:8" ht="14.25" customHeight="1">
      <c r="A21" s="23" t="s">
        <v>95</v>
      </c>
      <c r="B21" s="23"/>
      <c r="C21" s="15" t="s">
        <v>49</v>
      </c>
      <c r="D21" s="15">
        <v>26</v>
      </c>
      <c r="E21" s="15">
        <v>14</v>
      </c>
      <c r="F21" s="14">
        <v>17</v>
      </c>
      <c r="G21" s="15">
        <v>5</v>
      </c>
      <c r="H21" s="15">
        <v>2</v>
      </c>
    </row>
    <row r="22" spans="1:8" ht="14.25" customHeight="1">
      <c r="A22" s="23"/>
      <c r="B22" s="23" t="s">
        <v>95</v>
      </c>
      <c r="C22" s="15" t="s">
        <v>49</v>
      </c>
      <c r="D22" s="15"/>
      <c r="E22" s="15"/>
      <c r="F22" s="14"/>
      <c r="G22" s="15">
        <v>20</v>
      </c>
      <c r="H22" s="15">
        <v>19</v>
      </c>
    </row>
    <row r="23" spans="1:8" ht="14.25" customHeight="1">
      <c r="A23" s="23" t="s">
        <v>104</v>
      </c>
      <c r="B23" s="23"/>
      <c r="C23" s="15" t="s">
        <v>49</v>
      </c>
      <c r="D23" s="15">
        <v>29</v>
      </c>
      <c r="E23" s="15">
        <v>25</v>
      </c>
      <c r="F23" s="14">
        <v>22</v>
      </c>
      <c r="G23" s="15">
        <v>7</v>
      </c>
      <c r="H23" s="15">
        <v>3</v>
      </c>
    </row>
    <row r="24" spans="1:8" ht="14.25" customHeight="1">
      <c r="A24" s="23" t="s">
        <v>105</v>
      </c>
      <c r="B24" s="23"/>
      <c r="C24" s="15" t="s">
        <v>49</v>
      </c>
      <c r="D24" s="15">
        <v>20</v>
      </c>
      <c r="E24" s="15">
        <v>21</v>
      </c>
      <c r="F24" s="14">
        <v>12</v>
      </c>
      <c r="G24" s="15">
        <v>5</v>
      </c>
      <c r="H24" s="15">
        <v>0</v>
      </c>
    </row>
    <row r="25" spans="1:8" ht="14.25" customHeight="1">
      <c r="A25" s="23"/>
      <c r="B25" s="23" t="s">
        <v>52</v>
      </c>
      <c r="C25" s="15" t="s">
        <v>49</v>
      </c>
      <c r="D25" s="15"/>
      <c r="E25" s="15"/>
      <c r="F25" s="14"/>
      <c r="G25" s="15">
        <v>24</v>
      </c>
      <c r="H25" s="15">
        <v>34</v>
      </c>
    </row>
    <row r="26" spans="1:8" ht="14.25" customHeight="1">
      <c r="A26" s="23" t="s">
        <v>55</v>
      </c>
      <c r="B26" s="23"/>
      <c r="C26" s="15" t="s">
        <v>49</v>
      </c>
      <c r="D26" s="15">
        <v>37</v>
      </c>
      <c r="E26" s="15">
        <v>56</v>
      </c>
      <c r="F26" s="14">
        <v>58</v>
      </c>
      <c r="G26" s="15">
        <v>27</v>
      </c>
      <c r="H26" s="15">
        <v>5</v>
      </c>
    </row>
    <row r="27" spans="1:8" ht="14.25" customHeight="1">
      <c r="A27" s="23"/>
      <c r="B27" s="23" t="s">
        <v>56</v>
      </c>
      <c r="C27" s="15" t="s">
        <v>49</v>
      </c>
      <c r="D27" s="15"/>
      <c r="E27" s="15"/>
      <c r="F27" s="14"/>
      <c r="G27" s="15">
        <v>19</v>
      </c>
      <c r="H27" s="15">
        <v>38</v>
      </c>
    </row>
    <row r="28" spans="1:8" ht="14.25" customHeight="1">
      <c r="A28" s="23" t="s">
        <v>106</v>
      </c>
      <c r="B28" s="23"/>
      <c r="C28" s="15" t="s">
        <v>49</v>
      </c>
      <c r="D28" s="15">
        <v>1</v>
      </c>
      <c r="E28" s="15">
        <v>5</v>
      </c>
      <c r="F28" s="14">
        <v>4</v>
      </c>
      <c r="G28" s="15">
        <v>2</v>
      </c>
      <c r="H28" s="15">
        <v>1</v>
      </c>
    </row>
    <row r="29" spans="1:8" ht="14.25" customHeight="1">
      <c r="A29" s="23" t="s">
        <v>107</v>
      </c>
      <c r="B29" s="23"/>
      <c r="C29" s="15" t="s">
        <v>49</v>
      </c>
      <c r="D29" s="15">
        <v>17</v>
      </c>
      <c r="E29" s="15">
        <v>13</v>
      </c>
      <c r="F29" s="14">
        <v>11</v>
      </c>
      <c r="G29" s="15">
        <v>4</v>
      </c>
      <c r="H29" s="15">
        <v>1</v>
      </c>
    </row>
    <row r="30" spans="1:8" ht="14.25" customHeight="1">
      <c r="A30" s="23" t="s">
        <v>108</v>
      </c>
      <c r="B30" s="23"/>
      <c r="C30" s="15" t="s">
        <v>49</v>
      </c>
      <c r="D30" s="15">
        <v>45</v>
      </c>
      <c r="E30" s="15">
        <v>47</v>
      </c>
      <c r="F30" s="14">
        <v>43</v>
      </c>
      <c r="G30" s="15">
        <v>24</v>
      </c>
      <c r="H30" s="15">
        <v>4</v>
      </c>
    </row>
    <row r="31" spans="1:8" ht="14.25" customHeight="1">
      <c r="A31" s="23"/>
      <c r="B31" s="23" t="s">
        <v>109</v>
      </c>
      <c r="C31" s="15" t="s">
        <v>49</v>
      </c>
      <c r="D31" s="15"/>
      <c r="E31" s="15"/>
      <c r="F31" s="14"/>
      <c r="G31" s="15">
        <v>25</v>
      </c>
      <c r="H31" s="15">
        <v>45</v>
      </c>
    </row>
    <row r="32" spans="1:8" ht="14.25" customHeight="1">
      <c r="A32" s="19" t="s">
        <v>110</v>
      </c>
      <c r="B32" s="23"/>
      <c r="C32" s="22" t="s">
        <v>49</v>
      </c>
      <c r="D32" s="17"/>
      <c r="E32" s="11"/>
      <c r="F32" s="21"/>
      <c r="G32" s="22"/>
      <c r="H32" s="22"/>
    </row>
    <row r="33" spans="1:8" ht="14.25" customHeight="1">
      <c r="A33" s="19" t="s">
        <v>111</v>
      </c>
      <c r="B33" s="23"/>
      <c r="C33" s="22" t="s">
        <v>49</v>
      </c>
      <c r="D33" s="22">
        <v>3</v>
      </c>
      <c r="E33" s="22">
        <v>6</v>
      </c>
      <c r="F33" s="21">
        <v>1</v>
      </c>
      <c r="G33" s="22">
        <v>1</v>
      </c>
      <c r="H33" s="22">
        <v>1</v>
      </c>
    </row>
    <row r="34" spans="1:8" ht="14.25" customHeight="1">
      <c r="A34" s="19" t="s">
        <v>112</v>
      </c>
      <c r="B34" s="23"/>
      <c r="C34" s="22" t="s">
        <v>49</v>
      </c>
      <c r="D34" s="22">
        <v>34</v>
      </c>
      <c r="E34" s="22">
        <v>29</v>
      </c>
      <c r="F34" s="21">
        <v>30</v>
      </c>
      <c r="G34" s="22">
        <v>8</v>
      </c>
      <c r="H34" s="22">
        <v>1</v>
      </c>
    </row>
    <row r="35" spans="1:8" ht="14.25" customHeight="1">
      <c r="A35" s="19" t="s">
        <v>113</v>
      </c>
      <c r="B35" s="23"/>
      <c r="C35" s="22" t="s">
        <v>51</v>
      </c>
      <c r="D35" s="22">
        <v>88</v>
      </c>
      <c r="E35" s="22">
        <v>101</v>
      </c>
      <c r="F35" s="21">
        <v>112</v>
      </c>
      <c r="G35" s="22">
        <v>49</v>
      </c>
      <c r="H35" s="22">
        <v>17</v>
      </c>
    </row>
    <row r="36" spans="1:8" ht="14.25" customHeight="1">
      <c r="A36" s="19" t="s">
        <v>114</v>
      </c>
      <c r="B36" s="23"/>
      <c r="C36" s="22" t="s">
        <v>49</v>
      </c>
      <c r="D36" s="22">
        <v>62</v>
      </c>
      <c r="E36" s="22">
        <v>81</v>
      </c>
      <c r="F36" s="21">
        <v>39</v>
      </c>
      <c r="G36" s="22">
        <v>7</v>
      </c>
      <c r="H36" s="22">
        <v>0</v>
      </c>
    </row>
    <row r="37" spans="1:8" ht="14.25" customHeight="1">
      <c r="A37" s="19"/>
      <c r="B37" s="23" t="s">
        <v>89</v>
      </c>
      <c r="C37" s="22" t="s">
        <v>49</v>
      </c>
      <c r="D37" s="22"/>
      <c r="E37" s="22"/>
      <c r="F37" s="21">
        <v>37</v>
      </c>
      <c r="G37" s="22">
        <v>71</v>
      </c>
      <c r="H37" s="22">
        <v>72</v>
      </c>
    </row>
    <row r="38" spans="1:8" ht="14.25" customHeight="1">
      <c r="A38" s="19" t="s">
        <v>115</v>
      </c>
      <c r="B38" s="23"/>
      <c r="C38" s="22" t="s">
        <v>49</v>
      </c>
      <c r="D38" s="22">
        <v>35</v>
      </c>
      <c r="E38" s="22">
        <v>24</v>
      </c>
      <c r="F38" s="21">
        <v>8</v>
      </c>
      <c r="G38" s="22">
        <v>0</v>
      </c>
      <c r="H38" s="22">
        <v>0</v>
      </c>
    </row>
    <row r="39" spans="1:8" ht="14.25" customHeight="1">
      <c r="A39" s="19"/>
      <c r="B39" s="19" t="s">
        <v>116</v>
      </c>
      <c r="C39" s="22" t="s">
        <v>49</v>
      </c>
      <c r="D39" s="22"/>
      <c r="E39" s="22"/>
      <c r="F39" s="21">
        <v>15</v>
      </c>
      <c r="G39" s="22">
        <v>45</v>
      </c>
      <c r="H39" s="22">
        <v>39</v>
      </c>
    </row>
    <row r="40" spans="1:8" ht="14.25" customHeight="1">
      <c r="A40" s="19" t="s">
        <v>117</v>
      </c>
      <c r="B40" s="23"/>
      <c r="C40" s="22" t="s">
        <v>49</v>
      </c>
      <c r="D40" s="22">
        <v>19</v>
      </c>
      <c r="E40" s="22">
        <v>21</v>
      </c>
      <c r="F40" s="21">
        <v>19</v>
      </c>
      <c r="G40" s="22">
        <v>7</v>
      </c>
      <c r="H40" s="22">
        <v>5</v>
      </c>
    </row>
    <row r="41" spans="1:8" ht="14.25" customHeight="1">
      <c r="A41" s="19" t="s">
        <v>118</v>
      </c>
      <c r="B41" s="23"/>
      <c r="C41" s="15" t="s">
        <v>51</v>
      </c>
      <c r="D41" s="15">
        <v>21</v>
      </c>
      <c r="E41" s="15">
        <v>25</v>
      </c>
      <c r="F41" s="14">
        <v>39</v>
      </c>
      <c r="G41" s="15">
        <v>15</v>
      </c>
      <c r="H41" s="15">
        <v>5</v>
      </c>
    </row>
    <row r="42" spans="1:8" ht="14.25" customHeight="1">
      <c r="A42" s="23"/>
      <c r="B42" s="23" t="s">
        <v>117</v>
      </c>
      <c r="C42" s="15" t="s">
        <v>49</v>
      </c>
      <c r="D42" s="15"/>
      <c r="E42" s="15"/>
      <c r="F42" s="14"/>
      <c r="G42" s="15">
        <v>22</v>
      </c>
      <c r="H42" s="15">
        <v>22</v>
      </c>
    </row>
    <row r="43" spans="1:8" ht="14.25" customHeight="1">
      <c r="A43" s="23"/>
      <c r="B43" s="23" t="s">
        <v>118</v>
      </c>
      <c r="C43" s="15" t="s">
        <v>51</v>
      </c>
      <c r="D43" s="15"/>
      <c r="E43" s="15"/>
      <c r="F43" s="14"/>
      <c r="G43" s="15">
        <v>26</v>
      </c>
      <c r="H43" s="15">
        <v>37</v>
      </c>
    </row>
    <row r="44" spans="1:8" ht="14.25" customHeight="1">
      <c r="A44" s="23" t="s">
        <v>119</v>
      </c>
      <c r="B44" s="23"/>
      <c r="C44" s="15" t="s">
        <v>49</v>
      </c>
      <c r="D44" s="15">
        <v>5</v>
      </c>
      <c r="E44" s="15">
        <v>8</v>
      </c>
      <c r="F44" s="14">
        <v>7</v>
      </c>
      <c r="G44" s="15">
        <v>3</v>
      </c>
      <c r="H44" s="15">
        <v>0</v>
      </c>
    </row>
    <row r="45" spans="1:8" ht="14.25" customHeight="1">
      <c r="A45" s="23"/>
      <c r="B45" s="23" t="s">
        <v>120</v>
      </c>
      <c r="C45" s="15" t="s">
        <v>49</v>
      </c>
      <c r="D45" s="15"/>
      <c r="E45" s="15"/>
      <c r="F45" s="14"/>
      <c r="G45" s="15">
        <v>1</v>
      </c>
      <c r="H45" s="15">
        <v>7</v>
      </c>
    </row>
    <row r="46" spans="1:8" ht="14.25" customHeight="1">
      <c r="A46" s="23" t="s">
        <v>75</v>
      </c>
      <c r="B46" s="23"/>
      <c r="C46" s="15" t="s">
        <v>49</v>
      </c>
      <c r="D46" s="15">
        <v>20</v>
      </c>
      <c r="E46" s="15">
        <v>23</v>
      </c>
      <c r="F46" s="14">
        <v>24</v>
      </c>
      <c r="G46" s="15">
        <v>11</v>
      </c>
      <c r="H46" s="15">
        <v>3</v>
      </c>
    </row>
    <row r="47" spans="1:8" ht="14.25" customHeight="1">
      <c r="A47" s="23" t="s">
        <v>76</v>
      </c>
      <c r="B47" s="23"/>
      <c r="C47" s="15" t="s">
        <v>51</v>
      </c>
      <c r="D47" s="15">
        <v>27</v>
      </c>
      <c r="E47" s="15">
        <v>30</v>
      </c>
      <c r="F47" s="14">
        <v>20</v>
      </c>
      <c r="G47" s="15">
        <v>6</v>
      </c>
      <c r="H47" s="15">
        <v>1</v>
      </c>
    </row>
    <row r="48" spans="1:8" ht="14.25" customHeight="1">
      <c r="A48" s="23"/>
      <c r="B48" s="23" t="s">
        <v>79</v>
      </c>
      <c r="C48" s="15" t="s">
        <v>49</v>
      </c>
      <c r="D48" s="15"/>
      <c r="E48" s="15"/>
      <c r="F48" s="14"/>
      <c r="G48" s="15">
        <v>49</v>
      </c>
      <c r="H48" s="15">
        <v>65</v>
      </c>
    </row>
    <row r="49" spans="1:8" ht="14.25" customHeight="1">
      <c r="A49" s="23"/>
      <c r="B49" s="23" t="s">
        <v>80</v>
      </c>
      <c r="C49" s="15" t="s">
        <v>51</v>
      </c>
      <c r="D49" s="15"/>
      <c r="E49" s="15"/>
      <c r="F49" s="14"/>
      <c r="G49" s="15">
        <v>66</v>
      </c>
      <c r="H49" s="15">
        <v>85</v>
      </c>
    </row>
    <row r="50" spans="1:8" ht="14.25" customHeight="1">
      <c r="A50" s="23" t="s">
        <v>90</v>
      </c>
      <c r="B50" s="23"/>
      <c r="C50" s="15" t="s">
        <v>49</v>
      </c>
      <c r="D50" s="15">
        <v>108</v>
      </c>
      <c r="E50" s="15">
        <v>95</v>
      </c>
      <c r="F50" s="14">
        <v>43</v>
      </c>
      <c r="G50" s="15">
        <v>10</v>
      </c>
      <c r="H50" s="15">
        <v>1</v>
      </c>
    </row>
    <row r="51" spans="1:8" ht="14.25" customHeight="1">
      <c r="A51" s="23"/>
      <c r="B51" s="23" t="s">
        <v>90</v>
      </c>
      <c r="C51" s="15" t="s">
        <v>49</v>
      </c>
      <c r="D51" s="15"/>
      <c r="E51" s="15"/>
      <c r="F51" s="14">
        <v>110</v>
      </c>
      <c r="G51" s="15">
        <v>144</v>
      </c>
      <c r="H51" s="15">
        <v>141</v>
      </c>
    </row>
    <row r="52" spans="1:8" ht="14.25" customHeight="1">
      <c r="A52" s="23" t="s">
        <v>121</v>
      </c>
      <c r="B52" s="23"/>
      <c r="C52" s="15" t="s">
        <v>49</v>
      </c>
      <c r="D52" s="15">
        <v>12</v>
      </c>
      <c r="E52" s="15">
        <v>15</v>
      </c>
      <c r="F52" s="14">
        <v>15</v>
      </c>
      <c r="G52" s="15">
        <v>9</v>
      </c>
      <c r="H52" s="15">
        <v>1</v>
      </c>
    </row>
    <row r="53" spans="1:8" ht="14.25" customHeight="1">
      <c r="A53" s="23"/>
      <c r="B53" s="23" t="s">
        <v>121</v>
      </c>
      <c r="C53" s="15" t="s">
        <v>49</v>
      </c>
      <c r="D53" s="15"/>
      <c r="E53" s="15"/>
      <c r="F53" s="14"/>
      <c r="G53" s="15">
        <v>0</v>
      </c>
      <c r="H53" s="15">
        <v>5</v>
      </c>
    </row>
    <row r="54" spans="1:8" ht="14.25" customHeight="1">
      <c r="A54" s="23" t="s">
        <v>122</v>
      </c>
      <c r="B54" s="23"/>
      <c r="C54" s="15" t="s">
        <v>49</v>
      </c>
      <c r="D54" s="15">
        <v>7</v>
      </c>
      <c r="E54" s="15">
        <v>9</v>
      </c>
      <c r="F54" s="14">
        <v>3</v>
      </c>
      <c r="G54" s="15">
        <v>1</v>
      </c>
      <c r="H54" s="15">
        <v>0</v>
      </c>
    </row>
    <row r="55" spans="1:8" ht="14.25" customHeight="1">
      <c r="A55" s="23"/>
      <c r="B55" s="23" t="s">
        <v>122</v>
      </c>
      <c r="C55" s="15" t="s">
        <v>49</v>
      </c>
      <c r="D55" s="2"/>
      <c r="E55" s="15"/>
      <c r="F55" s="14">
        <v>4</v>
      </c>
      <c r="G55" s="15">
        <v>10</v>
      </c>
      <c r="H55" s="15">
        <v>14</v>
      </c>
    </row>
    <row r="56" spans="1:8" ht="14.25" customHeight="1">
      <c r="A56" s="23" t="s">
        <v>123</v>
      </c>
      <c r="B56" s="23"/>
      <c r="C56" s="15" t="s">
        <v>49</v>
      </c>
      <c r="D56" s="2"/>
      <c r="E56" s="15">
        <v>1</v>
      </c>
      <c r="F56" s="14"/>
      <c r="G56" s="15">
        <v>0</v>
      </c>
      <c r="H56" s="15">
        <v>0</v>
      </c>
    </row>
    <row r="57" spans="1:8" ht="14.25" customHeight="1">
      <c r="A57" s="23"/>
      <c r="B57" s="23" t="s">
        <v>123</v>
      </c>
      <c r="C57" s="2"/>
      <c r="D57" s="2"/>
      <c r="E57" s="2"/>
      <c r="F57" s="14">
        <v>2</v>
      </c>
      <c r="G57" s="15">
        <v>3</v>
      </c>
      <c r="H57" s="15">
        <v>8</v>
      </c>
    </row>
    <row r="58" spans="1:8" ht="14.25" customHeight="1">
      <c r="A58" s="23" t="s">
        <v>72</v>
      </c>
      <c r="B58" s="23"/>
      <c r="C58" s="15" t="s">
        <v>49</v>
      </c>
      <c r="D58" s="2"/>
      <c r="E58" s="2"/>
      <c r="F58" s="15">
        <v>1</v>
      </c>
      <c r="G58" s="15">
        <v>0</v>
      </c>
      <c r="H58" s="15">
        <v>0</v>
      </c>
    </row>
    <row r="59" spans="1:8" ht="14.25" customHeight="1">
      <c r="A59" s="23"/>
      <c r="B59" s="23" t="s">
        <v>74</v>
      </c>
      <c r="C59" s="15" t="s">
        <v>49</v>
      </c>
      <c r="D59" s="2"/>
      <c r="E59" s="2"/>
      <c r="F59" s="15"/>
      <c r="G59" s="15">
        <v>3</v>
      </c>
      <c r="H59" s="15">
        <v>3</v>
      </c>
    </row>
    <row r="60" spans="1:8" ht="14.25" customHeight="1">
      <c r="A60" s="23"/>
      <c r="B60" s="23" t="s">
        <v>124</v>
      </c>
      <c r="C60" s="15" t="s">
        <v>49</v>
      </c>
      <c r="D60" s="2"/>
      <c r="E60" s="2"/>
      <c r="F60" s="15"/>
      <c r="G60" s="15"/>
      <c r="H60" s="15">
        <v>37</v>
      </c>
    </row>
    <row r="61" spans="1:8" ht="14.25" customHeight="1">
      <c r="A61" s="23"/>
      <c r="B61" s="23" t="s">
        <v>125</v>
      </c>
      <c r="C61" s="15" t="s">
        <v>49</v>
      </c>
      <c r="D61" s="2"/>
      <c r="E61" s="2"/>
      <c r="F61" s="15"/>
      <c r="G61" s="15"/>
      <c r="H61" s="15">
        <v>55</v>
      </c>
    </row>
    <row r="62" spans="1:8" ht="14.25" customHeight="1">
      <c r="A62" s="12"/>
      <c r="B62" s="12"/>
      <c r="F62" s="8"/>
      <c r="G62" s="8"/>
      <c r="H62" s="8"/>
    </row>
    <row r="63" spans="1:8" ht="14.25" customHeight="1">
      <c r="A63" s="12"/>
      <c r="B63" s="12"/>
      <c r="F63" s="8"/>
      <c r="G63" s="8"/>
      <c r="H63" s="8"/>
    </row>
    <row r="64" spans="1:8" ht="14.25" customHeight="1">
      <c r="A64" s="12"/>
      <c r="B64" s="12"/>
      <c r="F64" s="8"/>
      <c r="G64" s="8"/>
      <c r="H64" s="8"/>
    </row>
    <row r="65" spans="1:8" ht="14.25" customHeight="1">
      <c r="A65" s="12"/>
      <c r="B65" s="12"/>
      <c r="F65" s="8"/>
      <c r="G65" s="8"/>
      <c r="H65" s="8"/>
    </row>
    <row r="66" spans="1:8" ht="14.25" customHeight="1">
      <c r="A66" s="12"/>
      <c r="B66" s="12"/>
      <c r="F66" s="8"/>
      <c r="G66" s="8"/>
      <c r="H66" s="8"/>
    </row>
    <row r="67" spans="1:8" ht="14.25" customHeight="1">
      <c r="A67" s="12"/>
      <c r="B67" s="12"/>
      <c r="F67" s="8"/>
      <c r="G67" s="8"/>
      <c r="H67" s="8"/>
    </row>
    <row r="68" spans="1:8" ht="14.25" customHeight="1">
      <c r="A68" s="12"/>
      <c r="B68" s="12"/>
      <c r="F68" s="8"/>
      <c r="G68" s="8"/>
      <c r="H68" s="8"/>
    </row>
    <row r="69" spans="1:8" ht="14.25" customHeight="1">
      <c r="A69" s="12"/>
      <c r="B69" s="12"/>
      <c r="F69" s="8"/>
      <c r="G69" s="8"/>
      <c r="H69" s="8"/>
    </row>
    <row r="70" spans="1:8" ht="14.25" customHeight="1">
      <c r="A70" s="12"/>
      <c r="B70" s="12"/>
      <c r="F70" s="8"/>
      <c r="G70" s="8"/>
      <c r="H70" s="8"/>
    </row>
    <row r="71" spans="1:8" ht="14.25" customHeight="1">
      <c r="A71" s="12"/>
      <c r="B71" s="12"/>
      <c r="F71" s="8"/>
      <c r="G71" s="8"/>
      <c r="H71" s="8"/>
    </row>
    <row r="72" spans="1:8" ht="14.25" customHeight="1">
      <c r="A72" s="12"/>
      <c r="B72" s="12"/>
      <c r="F72" s="8"/>
      <c r="G72" s="8"/>
      <c r="H72" s="8"/>
    </row>
    <row r="73" spans="1:8" ht="14.25" customHeight="1">
      <c r="A73" s="12"/>
      <c r="B73" s="12"/>
      <c r="F73" s="8"/>
      <c r="G73" s="8"/>
      <c r="H73" s="8"/>
    </row>
    <row r="74" spans="1:8" ht="14.25" customHeight="1">
      <c r="A74" s="12"/>
      <c r="B74" s="12"/>
      <c r="F74" s="8"/>
      <c r="G74" s="8"/>
      <c r="H74" s="8"/>
    </row>
    <row r="75" spans="1:8" ht="14.25" customHeight="1">
      <c r="A75" s="12"/>
      <c r="B75" s="12"/>
      <c r="F75" s="8"/>
      <c r="G75" s="8"/>
      <c r="H75" s="8"/>
    </row>
    <row r="76" spans="1:8" ht="14.25" customHeight="1">
      <c r="A76" s="12"/>
      <c r="B76" s="12"/>
      <c r="F76" s="8"/>
      <c r="G76" s="8"/>
      <c r="H76" s="8"/>
    </row>
    <row r="77" spans="1:8" ht="14.25" customHeight="1">
      <c r="A77" s="12"/>
      <c r="B77" s="12"/>
      <c r="F77" s="8"/>
      <c r="G77" s="8"/>
      <c r="H77" s="8"/>
    </row>
    <row r="78" spans="1:8" ht="14.25" customHeight="1">
      <c r="A78" s="12"/>
      <c r="B78" s="12"/>
      <c r="F78" s="8"/>
      <c r="G78" s="8"/>
      <c r="H78" s="8"/>
    </row>
    <row r="79" spans="1:8" ht="14.25" customHeight="1">
      <c r="A79" s="12"/>
      <c r="B79" s="12"/>
      <c r="F79" s="8"/>
      <c r="G79" s="8"/>
      <c r="H79" s="8"/>
    </row>
    <row r="80" spans="1:8" ht="14.25" customHeight="1">
      <c r="A80" s="12"/>
      <c r="B80" s="12"/>
      <c r="F80" s="8"/>
      <c r="G80" s="8"/>
      <c r="H80" s="8"/>
    </row>
    <row r="81" spans="1:8" ht="14.25" customHeight="1">
      <c r="A81" s="12"/>
      <c r="B81" s="12"/>
      <c r="F81" s="8"/>
      <c r="G81" s="8"/>
      <c r="H81" s="8"/>
    </row>
    <row r="82" spans="1:8" ht="14.25" customHeight="1">
      <c r="A82" s="12"/>
      <c r="B82" s="12"/>
      <c r="F82" s="8"/>
      <c r="G82" s="8"/>
      <c r="H82" s="8"/>
    </row>
    <row r="83" spans="1:8" ht="14.25" customHeight="1">
      <c r="A83" s="12"/>
      <c r="B83" s="12"/>
      <c r="F83" s="8"/>
      <c r="G83" s="8"/>
      <c r="H83" s="8"/>
    </row>
    <row r="84" spans="1:8" ht="14.25" customHeight="1">
      <c r="A84" s="12"/>
      <c r="B84" s="12"/>
      <c r="F84" s="8"/>
      <c r="G84" s="8"/>
      <c r="H84" s="8"/>
    </row>
    <row r="85" spans="1:8" ht="14.25" customHeight="1">
      <c r="A85" s="12"/>
      <c r="B85" s="12"/>
      <c r="F85" s="8"/>
      <c r="G85" s="8"/>
      <c r="H85" s="8"/>
    </row>
    <row r="86" spans="1:8" ht="14.25" customHeight="1">
      <c r="A86" s="12"/>
      <c r="B86" s="12"/>
      <c r="F86" s="8"/>
      <c r="G86" s="8"/>
      <c r="H86" s="8"/>
    </row>
    <row r="87" spans="1:8" ht="14.25" customHeight="1">
      <c r="A87" s="12"/>
      <c r="B87" s="12"/>
      <c r="F87" s="8"/>
      <c r="G87" s="8"/>
      <c r="H87" s="8"/>
    </row>
    <row r="88" spans="1:8" ht="14.25" customHeight="1">
      <c r="A88" s="12"/>
      <c r="B88" s="12"/>
      <c r="F88" s="8"/>
      <c r="G88" s="8"/>
      <c r="H88" s="8"/>
    </row>
    <row r="89" spans="1:8" ht="14.25" customHeight="1">
      <c r="A89" s="12"/>
      <c r="B89" s="12"/>
      <c r="F89" s="8"/>
      <c r="G89" s="8"/>
      <c r="H89" s="8"/>
    </row>
    <row r="90" spans="1:8" ht="14.25" customHeight="1">
      <c r="A90" s="12"/>
      <c r="B90" s="12"/>
      <c r="F90" s="8"/>
      <c r="G90" s="8"/>
      <c r="H90" s="8"/>
    </row>
    <row r="91" spans="1:8" ht="14.25" customHeight="1">
      <c r="A91" s="12"/>
      <c r="B91" s="12"/>
      <c r="F91" s="8"/>
      <c r="G91" s="8"/>
      <c r="H91" s="8"/>
    </row>
    <row r="92" spans="1:8" ht="14.25" customHeight="1">
      <c r="A92" s="12"/>
      <c r="B92" s="12"/>
      <c r="F92" s="8"/>
      <c r="G92" s="8"/>
      <c r="H92" s="8"/>
    </row>
    <row r="93" spans="1:8" ht="14.25" customHeight="1">
      <c r="A93" s="12"/>
      <c r="B93" s="12"/>
      <c r="F93" s="8"/>
      <c r="G93" s="8"/>
      <c r="H93" s="8"/>
    </row>
    <row r="94" spans="1:8" ht="14.25" customHeight="1">
      <c r="A94" s="12"/>
      <c r="B94" s="12"/>
      <c r="F94" s="8"/>
      <c r="G94" s="8"/>
      <c r="H94" s="8"/>
    </row>
    <row r="95" spans="1:8" ht="14.25" customHeight="1">
      <c r="A95" s="12"/>
      <c r="B95" s="12"/>
      <c r="F95" s="8"/>
      <c r="G95" s="8"/>
      <c r="H95" s="8"/>
    </row>
    <row r="96" spans="1:8" ht="14.25" customHeight="1">
      <c r="A96" s="12"/>
      <c r="B96" s="12"/>
      <c r="F96" s="8"/>
      <c r="G96" s="8"/>
      <c r="H96" s="8"/>
    </row>
    <row r="97" spans="1:8" ht="14.25" customHeight="1">
      <c r="A97" s="12"/>
      <c r="B97" s="12"/>
      <c r="F97" s="8"/>
      <c r="G97" s="8"/>
      <c r="H97" s="8"/>
    </row>
    <row r="98" spans="1:8" ht="14.25" customHeight="1">
      <c r="A98" s="12"/>
      <c r="B98" s="12"/>
      <c r="F98" s="8"/>
      <c r="G98" s="8"/>
      <c r="H98" s="8"/>
    </row>
    <row r="99" spans="1:8" ht="14.25" customHeight="1">
      <c r="A99" s="12"/>
      <c r="B99" s="12"/>
      <c r="F99" s="8"/>
      <c r="G99" s="8"/>
      <c r="H99" s="8"/>
    </row>
    <row r="100" spans="1:8" ht="14.25" customHeight="1">
      <c r="A100" s="12"/>
      <c r="B100" s="12"/>
      <c r="F100" s="8"/>
      <c r="G100" s="8"/>
      <c r="H100" s="8"/>
    </row>
    <row r="101" spans="1:8" ht="14.25" customHeight="1">
      <c r="A101" s="12"/>
      <c r="B101" s="12"/>
      <c r="F101" s="8"/>
      <c r="G101" s="8"/>
      <c r="H101" s="8"/>
    </row>
    <row r="102" spans="1:8" ht="14.25" customHeight="1">
      <c r="A102" s="12"/>
      <c r="B102" s="12"/>
      <c r="F102" s="8"/>
      <c r="G102" s="8"/>
      <c r="H102" s="8"/>
    </row>
    <row r="103" spans="1:8" ht="14.25" customHeight="1">
      <c r="A103" s="12"/>
      <c r="B103" s="12"/>
      <c r="F103" s="8"/>
      <c r="G103" s="8"/>
      <c r="H103" s="8"/>
    </row>
    <row r="104" spans="1:8" ht="14.25" customHeight="1">
      <c r="A104" s="12"/>
      <c r="B104" s="12"/>
      <c r="F104" s="8"/>
      <c r="G104" s="8"/>
      <c r="H104" s="8"/>
    </row>
    <row r="105" spans="1:8" ht="14.25" customHeight="1">
      <c r="A105" s="12"/>
      <c r="B105" s="12"/>
      <c r="F105" s="8"/>
      <c r="G105" s="8"/>
      <c r="H105" s="8"/>
    </row>
    <row r="106" spans="1:8" ht="14.25" customHeight="1">
      <c r="A106" s="12"/>
      <c r="B106" s="12"/>
      <c r="F106" s="8"/>
      <c r="G106" s="8"/>
      <c r="H106" s="8"/>
    </row>
    <row r="107" spans="1:8" ht="14.25" customHeight="1">
      <c r="A107" s="12"/>
      <c r="B107" s="12"/>
      <c r="F107" s="8"/>
      <c r="G107" s="8"/>
      <c r="H107" s="8"/>
    </row>
    <row r="108" spans="1:8" ht="14.25" customHeight="1">
      <c r="A108" s="12"/>
      <c r="B108" s="12"/>
      <c r="F108" s="8"/>
      <c r="G108" s="8"/>
      <c r="H108" s="8"/>
    </row>
    <row r="109" spans="1:8" ht="14.25" customHeight="1">
      <c r="A109" s="12"/>
      <c r="B109" s="12"/>
      <c r="F109" s="8"/>
      <c r="G109" s="8"/>
      <c r="H109" s="8"/>
    </row>
    <row r="110" spans="1:8" ht="14.25" customHeight="1">
      <c r="A110" s="12"/>
      <c r="B110" s="12"/>
      <c r="F110" s="8"/>
      <c r="G110" s="8"/>
      <c r="H110" s="8"/>
    </row>
    <row r="111" spans="1:8" ht="14.25" customHeight="1">
      <c r="A111" s="12"/>
      <c r="B111" s="12"/>
      <c r="F111" s="8"/>
      <c r="G111" s="8"/>
      <c r="H111" s="8"/>
    </row>
    <row r="112" spans="1:8" ht="14.25" customHeight="1">
      <c r="A112" s="12"/>
      <c r="B112" s="12"/>
      <c r="F112" s="8"/>
      <c r="G112" s="8"/>
      <c r="H112" s="8"/>
    </row>
    <row r="113" spans="1:8" ht="14.25" customHeight="1">
      <c r="A113" s="12"/>
      <c r="B113" s="12"/>
      <c r="F113" s="8"/>
      <c r="G113" s="8"/>
      <c r="H113" s="8"/>
    </row>
    <row r="114" spans="1:8" ht="14.25" customHeight="1">
      <c r="A114" s="12"/>
      <c r="B114" s="12"/>
      <c r="F114" s="8"/>
      <c r="G114" s="8"/>
      <c r="H114" s="8"/>
    </row>
    <row r="115" spans="1:8" ht="14.25" customHeight="1">
      <c r="A115" s="12"/>
      <c r="B115" s="12"/>
      <c r="F115" s="8"/>
      <c r="G115" s="8"/>
      <c r="H115" s="8"/>
    </row>
    <row r="116" spans="1:8" ht="14.25" customHeight="1">
      <c r="A116" s="12"/>
      <c r="B116" s="12"/>
      <c r="F116" s="8"/>
      <c r="G116" s="8"/>
      <c r="H116" s="8"/>
    </row>
    <row r="117" spans="1:8" ht="14.25" customHeight="1">
      <c r="A117" s="12"/>
      <c r="B117" s="12"/>
      <c r="F117" s="8"/>
      <c r="G117" s="8"/>
      <c r="H117" s="8"/>
    </row>
    <row r="118" spans="1:8" ht="14.25" customHeight="1">
      <c r="A118" s="12"/>
      <c r="B118" s="12"/>
      <c r="F118" s="8"/>
      <c r="G118" s="8"/>
      <c r="H118" s="8"/>
    </row>
    <row r="119" spans="1:8" ht="14.25" customHeight="1">
      <c r="A119" s="12"/>
      <c r="B119" s="12"/>
      <c r="F119" s="8"/>
      <c r="G119" s="8"/>
      <c r="H119" s="8"/>
    </row>
    <row r="120" spans="1:8" ht="14.25" customHeight="1">
      <c r="A120" s="12"/>
      <c r="B120" s="12"/>
      <c r="F120" s="8"/>
      <c r="G120" s="8"/>
      <c r="H120" s="8"/>
    </row>
    <row r="121" spans="1:8" ht="14.25" customHeight="1">
      <c r="A121" s="12"/>
      <c r="B121" s="12"/>
      <c r="F121" s="8"/>
      <c r="G121" s="8"/>
      <c r="H121" s="8"/>
    </row>
    <row r="122" spans="1:8" ht="14.25" customHeight="1">
      <c r="A122" s="12"/>
      <c r="B122" s="12"/>
      <c r="F122" s="8"/>
      <c r="G122" s="8"/>
      <c r="H122" s="8"/>
    </row>
    <row r="123" spans="1:8" ht="14.25" customHeight="1">
      <c r="A123" s="12"/>
      <c r="B123" s="12"/>
      <c r="F123" s="8"/>
      <c r="G123" s="8"/>
      <c r="H123" s="8"/>
    </row>
    <row r="124" spans="1:8" ht="14.25" customHeight="1">
      <c r="A124" s="12"/>
      <c r="B124" s="12"/>
      <c r="F124" s="8"/>
      <c r="G124" s="8"/>
      <c r="H124" s="8"/>
    </row>
    <row r="125" spans="1:8" ht="14.25" customHeight="1">
      <c r="A125" s="12"/>
      <c r="B125" s="12"/>
      <c r="F125" s="8"/>
      <c r="G125" s="8"/>
      <c r="H125" s="8"/>
    </row>
    <row r="126" spans="1:8" ht="14.25" customHeight="1">
      <c r="A126" s="12"/>
      <c r="B126" s="12"/>
      <c r="F126" s="8"/>
      <c r="G126" s="8"/>
      <c r="H126" s="8"/>
    </row>
    <row r="127" spans="1:8" ht="14.25" customHeight="1">
      <c r="A127" s="12"/>
      <c r="B127" s="12"/>
      <c r="F127" s="8"/>
      <c r="G127" s="8"/>
      <c r="H127" s="8"/>
    </row>
    <row r="128" spans="1:8" ht="14.25" customHeight="1">
      <c r="A128" s="12"/>
      <c r="B128" s="12"/>
      <c r="F128" s="8"/>
      <c r="G128" s="8"/>
      <c r="H128" s="8"/>
    </row>
    <row r="129" spans="1:8" ht="14.25" customHeight="1">
      <c r="A129" s="12"/>
      <c r="B129" s="12"/>
      <c r="F129" s="8"/>
      <c r="G129" s="8"/>
      <c r="H129" s="8"/>
    </row>
    <row r="130" spans="1:8" ht="14.25" customHeight="1">
      <c r="A130" s="12"/>
      <c r="B130" s="12"/>
      <c r="F130" s="8"/>
      <c r="G130" s="8"/>
      <c r="H130" s="8"/>
    </row>
    <row r="131" spans="1:8" ht="14.25" customHeight="1">
      <c r="A131" s="12"/>
      <c r="B131" s="12"/>
      <c r="F131" s="8"/>
      <c r="G131" s="8"/>
      <c r="H131" s="8"/>
    </row>
    <row r="132" spans="1:8" ht="14.25" customHeight="1">
      <c r="A132" s="12"/>
      <c r="B132" s="12"/>
      <c r="F132" s="8"/>
      <c r="G132" s="8"/>
      <c r="H132" s="8"/>
    </row>
    <row r="133" spans="1:8" ht="14.25" customHeight="1">
      <c r="A133" s="12"/>
      <c r="B133" s="12"/>
      <c r="F133" s="8"/>
      <c r="G133" s="8"/>
      <c r="H133" s="8"/>
    </row>
    <row r="134" spans="1:8" ht="14.25" customHeight="1">
      <c r="A134" s="12"/>
      <c r="B134" s="12"/>
      <c r="F134" s="8"/>
      <c r="G134" s="8"/>
      <c r="H134" s="8"/>
    </row>
    <row r="135" spans="1:8" ht="14.25" customHeight="1">
      <c r="A135" s="12"/>
      <c r="B135" s="12"/>
      <c r="F135" s="8"/>
      <c r="G135" s="8"/>
      <c r="H135" s="8"/>
    </row>
    <row r="136" spans="1:8" ht="14.25" customHeight="1">
      <c r="A136" s="12"/>
      <c r="B136" s="12"/>
      <c r="F136" s="8"/>
      <c r="G136" s="8"/>
      <c r="H136" s="8"/>
    </row>
    <row r="137" spans="1:8" ht="14.25" customHeight="1">
      <c r="A137" s="12"/>
      <c r="B137" s="12"/>
      <c r="F137" s="8"/>
      <c r="G137" s="8"/>
      <c r="H137" s="8"/>
    </row>
    <row r="138" spans="1:8" ht="14.25" customHeight="1">
      <c r="A138" s="12"/>
      <c r="B138" s="12"/>
      <c r="F138" s="8"/>
      <c r="G138" s="8"/>
      <c r="H138" s="8"/>
    </row>
    <row r="139" spans="1:8" ht="14.25" customHeight="1">
      <c r="A139" s="12"/>
      <c r="B139" s="12"/>
      <c r="F139" s="8"/>
      <c r="G139" s="8"/>
      <c r="H139" s="8"/>
    </row>
    <row r="140" spans="1:8" ht="14.25" customHeight="1">
      <c r="A140" s="12"/>
      <c r="B140" s="12"/>
      <c r="F140" s="8"/>
      <c r="G140" s="8"/>
      <c r="H140" s="8"/>
    </row>
    <row r="141" spans="1:8" ht="14.25" customHeight="1">
      <c r="A141" s="12"/>
      <c r="B141" s="12"/>
      <c r="F141" s="8"/>
      <c r="G141" s="8"/>
      <c r="H141" s="8"/>
    </row>
    <row r="142" spans="1:8" ht="14.25" customHeight="1">
      <c r="A142" s="12"/>
      <c r="B142" s="12"/>
      <c r="F142" s="8"/>
      <c r="G142" s="8"/>
      <c r="H142" s="8"/>
    </row>
    <row r="143" spans="1:8" ht="14.25" customHeight="1">
      <c r="A143" s="12"/>
      <c r="B143" s="12"/>
      <c r="F143" s="8"/>
      <c r="G143" s="8"/>
      <c r="H143" s="8"/>
    </row>
    <row r="144" spans="1:8" ht="14.25" customHeight="1">
      <c r="A144" s="12"/>
      <c r="B144" s="12"/>
      <c r="F144" s="8"/>
      <c r="G144" s="8"/>
      <c r="H144" s="8"/>
    </row>
    <row r="145" spans="1:8" ht="14.25" customHeight="1">
      <c r="A145" s="12"/>
      <c r="B145" s="12"/>
      <c r="F145" s="8"/>
      <c r="G145" s="8"/>
      <c r="H145" s="8"/>
    </row>
    <row r="146" spans="1:8" ht="14.25" customHeight="1">
      <c r="A146" s="12"/>
      <c r="B146" s="12"/>
      <c r="F146" s="8"/>
      <c r="G146" s="8"/>
      <c r="H146" s="8"/>
    </row>
    <row r="147" spans="1:8" ht="14.25" customHeight="1">
      <c r="A147" s="12"/>
      <c r="B147" s="12"/>
      <c r="F147" s="8"/>
      <c r="G147" s="8"/>
      <c r="H147" s="8"/>
    </row>
    <row r="148" spans="1:8" ht="14.25" customHeight="1">
      <c r="A148" s="12"/>
      <c r="B148" s="12"/>
      <c r="F148" s="8"/>
      <c r="G148" s="8"/>
      <c r="H148" s="8"/>
    </row>
    <row r="149" spans="1:8" ht="14.25" customHeight="1">
      <c r="A149" s="12"/>
      <c r="B149" s="12"/>
      <c r="F149" s="8"/>
      <c r="G149" s="8"/>
      <c r="H149" s="8"/>
    </row>
    <row r="150" spans="1:8" ht="14.25" customHeight="1">
      <c r="A150" s="12"/>
      <c r="B150" s="12"/>
      <c r="F150" s="8"/>
      <c r="G150" s="8"/>
      <c r="H150" s="8"/>
    </row>
    <row r="151" spans="1:8" ht="14.25" customHeight="1">
      <c r="A151" s="12"/>
      <c r="B151" s="12"/>
      <c r="F151" s="8"/>
      <c r="G151" s="8"/>
      <c r="H151" s="8"/>
    </row>
    <row r="152" spans="1:8" ht="14.25" customHeight="1">
      <c r="A152" s="12"/>
      <c r="B152" s="12"/>
      <c r="F152" s="8"/>
      <c r="G152" s="8"/>
      <c r="H152" s="8"/>
    </row>
    <row r="153" spans="1:8" ht="14.25" customHeight="1">
      <c r="A153" s="12"/>
      <c r="B153" s="12"/>
      <c r="F153" s="8"/>
      <c r="G153" s="8"/>
      <c r="H153" s="8"/>
    </row>
    <row r="154" spans="1:8" ht="14.25" customHeight="1">
      <c r="A154" s="12"/>
      <c r="B154" s="12"/>
      <c r="F154" s="8"/>
      <c r="G154" s="8"/>
      <c r="H154" s="8"/>
    </row>
    <row r="155" spans="1:8" ht="14.25" customHeight="1">
      <c r="A155" s="12"/>
      <c r="B155" s="12"/>
      <c r="F155" s="8"/>
      <c r="G155" s="8"/>
      <c r="H155" s="8"/>
    </row>
    <row r="156" spans="1:8" ht="14.25" customHeight="1">
      <c r="A156" s="12"/>
      <c r="B156" s="12"/>
      <c r="F156" s="8"/>
      <c r="G156" s="8"/>
      <c r="H156" s="8"/>
    </row>
    <row r="157" spans="1:8" ht="14.25" customHeight="1">
      <c r="A157" s="12"/>
      <c r="B157" s="12"/>
      <c r="F157" s="8"/>
      <c r="G157" s="8"/>
      <c r="H157" s="8"/>
    </row>
    <row r="158" spans="1:8" ht="14.25" customHeight="1">
      <c r="A158" s="12"/>
      <c r="B158" s="12"/>
      <c r="F158" s="8"/>
      <c r="G158" s="8"/>
      <c r="H158" s="8"/>
    </row>
    <row r="159" spans="1:8" ht="14.25" customHeight="1">
      <c r="A159" s="12"/>
      <c r="B159" s="12"/>
      <c r="F159" s="8"/>
      <c r="G159" s="8"/>
      <c r="H159" s="8"/>
    </row>
    <row r="160" spans="1:8" ht="14.25" customHeight="1">
      <c r="A160" s="12"/>
      <c r="B160" s="12"/>
      <c r="F160" s="8"/>
      <c r="G160" s="8"/>
      <c r="H160" s="8"/>
    </row>
    <row r="161" spans="1:8" ht="14.25" customHeight="1">
      <c r="A161" s="12"/>
      <c r="B161" s="12"/>
      <c r="F161" s="8"/>
      <c r="G161" s="8"/>
      <c r="H161" s="8"/>
    </row>
    <row r="162" spans="1:8" ht="14.25" customHeight="1">
      <c r="A162" s="12"/>
      <c r="B162" s="12"/>
      <c r="F162" s="8"/>
      <c r="G162" s="8"/>
      <c r="H162" s="8"/>
    </row>
    <row r="163" spans="1:8" ht="14.25" customHeight="1">
      <c r="A163" s="12"/>
      <c r="B163" s="12"/>
      <c r="F163" s="8"/>
      <c r="G163" s="8"/>
      <c r="H163" s="8"/>
    </row>
    <row r="164" spans="1:8" ht="14.25" customHeight="1">
      <c r="A164" s="12"/>
      <c r="B164" s="12"/>
      <c r="F164" s="8"/>
      <c r="G164" s="8"/>
      <c r="H164" s="8"/>
    </row>
    <row r="165" spans="1:8" ht="14.25" customHeight="1">
      <c r="A165" s="12"/>
      <c r="B165" s="12"/>
      <c r="F165" s="8"/>
      <c r="G165" s="8"/>
      <c r="H165" s="8"/>
    </row>
    <row r="166" spans="1:8" ht="14.25" customHeight="1">
      <c r="A166" s="12"/>
      <c r="B166" s="12"/>
      <c r="F166" s="8"/>
      <c r="G166" s="8"/>
      <c r="H166" s="8"/>
    </row>
    <row r="167" spans="1:8" ht="14.25" customHeight="1">
      <c r="A167" s="12"/>
      <c r="B167" s="12"/>
      <c r="F167" s="8"/>
      <c r="G167" s="8"/>
      <c r="H167" s="8"/>
    </row>
    <row r="168" spans="1:8" ht="14.25" customHeight="1">
      <c r="A168" s="12"/>
      <c r="B168" s="12"/>
      <c r="F168" s="8"/>
      <c r="G168" s="8"/>
      <c r="H168" s="8"/>
    </row>
    <row r="169" spans="1:8" ht="14.25" customHeight="1">
      <c r="A169" s="12"/>
      <c r="B169" s="12"/>
      <c r="F169" s="8"/>
      <c r="G169" s="8"/>
      <c r="H169" s="8"/>
    </row>
    <row r="170" spans="1:8" ht="14.25" customHeight="1">
      <c r="A170" s="12"/>
      <c r="B170" s="12"/>
      <c r="F170" s="8"/>
      <c r="G170" s="8"/>
      <c r="H170" s="8"/>
    </row>
    <row r="171" spans="1:8" ht="14.25" customHeight="1">
      <c r="A171" s="12"/>
      <c r="B171" s="12"/>
      <c r="F171" s="8"/>
      <c r="G171" s="8"/>
      <c r="H171" s="8"/>
    </row>
    <row r="172" spans="1:8" ht="14.25" customHeight="1">
      <c r="A172" s="12"/>
      <c r="B172" s="12"/>
      <c r="F172" s="8"/>
      <c r="G172" s="8"/>
      <c r="H172" s="8"/>
    </row>
    <row r="173" spans="1:8" ht="14.25" customHeight="1">
      <c r="A173" s="12"/>
      <c r="B173" s="12"/>
      <c r="F173" s="8"/>
      <c r="G173" s="8"/>
      <c r="H173" s="8"/>
    </row>
    <row r="174" spans="1:8" ht="14.25" customHeight="1">
      <c r="A174" s="12"/>
      <c r="B174" s="12"/>
      <c r="F174" s="8"/>
      <c r="G174" s="8"/>
      <c r="H174" s="8"/>
    </row>
    <row r="175" spans="1:8" ht="14.25" customHeight="1">
      <c r="A175" s="12"/>
      <c r="B175" s="12"/>
      <c r="F175" s="8"/>
      <c r="G175" s="8"/>
      <c r="H175" s="8"/>
    </row>
    <row r="176" spans="1:8" ht="14.25" customHeight="1">
      <c r="A176" s="12"/>
      <c r="B176" s="12"/>
      <c r="F176" s="8"/>
      <c r="G176" s="8"/>
      <c r="H176" s="8"/>
    </row>
    <row r="177" spans="1:8" ht="14.25" customHeight="1">
      <c r="A177" s="12"/>
      <c r="B177" s="12"/>
      <c r="F177" s="8"/>
      <c r="G177" s="8"/>
      <c r="H177" s="8"/>
    </row>
    <row r="178" spans="1:8" ht="14.25" customHeight="1">
      <c r="A178" s="12"/>
      <c r="B178" s="12"/>
      <c r="F178" s="8"/>
      <c r="G178" s="8"/>
      <c r="H178" s="8"/>
    </row>
    <row r="179" spans="1:8" ht="14.25" customHeight="1">
      <c r="A179" s="12"/>
      <c r="B179" s="12"/>
      <c r="F179" s="8"/>
      <c r="G179" s="8"/>
      <c r="H179" s="8"/>
    </row>
    <row r="180" spans="1:8" ht="14.25" customHeight="1">
      <c r="A180" s="12"/>
      <c r="B180" s="12"/>
      <c r="F180" s="8"/>
      <c r="G180" s="8"/>
      <c r="H180" s="8"/>
    </row>
    <row r="181" spans="1:8" ht="14.25" customHeight="1">
      <c r="A181" s="12"/>
      <c r="B181" s="12"/>
      <c r="F181" s="8"/>
      <c r="G181" s="8"/>
      <c r="H181" s="8"/>
    </row>
    <row r="182" spans="1:8" ht="14.25" customHeight="1">
      <c r="A182" s="12"/>
      <c r="B182" s="12"/>
      <c r="F182" s="8"/>
      <c r="G182" s="8"/>
      <c r="H182" s="8"/>
    </row>
    <row r="183" spans="1:8" ht="14.25" customHeight="1">
      <c r="A183" s="12"/>
      <c r="B183" s="12"/>
      <c r="F183" s="8"/>
      <c r="G183" s="8"/>
      <c r="H183" s="8"/>
    </row>
    <row r="184" spans="1:8" ht="14.25" customHeight="1">
      <c r="A184" s="12"/>
      <c r="B184" s="12"/>
      <c r="F184" s="8"/>
      <c r="G184" s="8"/>
      <c r="H184" s="8"/>
    </row>
    <row r="185" spans="1:8" ht="14.25" customHeight="1">
      <c r="A185" s="12"/>
      <c r="B185" s="12"/>
      <c r="F185" s="8"/>
      <c r="G185" s="8"/>
      <c r="H185" s="8"/>
    </row>
    <row r="186" spans="1:8" ht="14.25" customHeight="1">
      <c r="A186" s="12"/>
      <c r="B186" s="12"/>
      <c r="F186" s="8"/>
      <c r="G186" s="8"/>
      <c r="H186" s="8"/>
    </row>
    <row r="187" spans="1:8" ht="14.25" customHeight="1">
      <c r="A187" s="12"/>
      <c r="B187" s="12"/>
      <c r="F187" s="8"/>
      <c r="G187" s="8"/>
      <c r="H187" s="8"/>
    </row>
    <row r="188" spans="1:8" ht="14.25" customHeight="1">
      <c r="A188" s="12"/>
      <c r="B188" s="12"/>
      <c r="F188" s="8"/>
      <c r="G188" s="8"/>
      <c r="H188" s="8"/>
    </row>
    <row r="189" spans="1:8" ht="14.25" customHeight="1">
      <c r="A189" s="12"/>
      <c r="B189" s="12"/>
      <c r="F189" s="8"/>
      <c r="G189" s="8"/>
      <c r="H189" s="8"/>
    </row>
    <row r="190" spans="1:8" ht="14.25" customHeight="1">
      <c r="A190" s="12"/>
      <c r="B190" s="12"/>
      <c r="F190" s="8"/>
      <c r="G190" s="8"/>
      <c r="H190" s="8"/>
    </row>
    <row r="191" spans="1:8" ht="14.25" customHeight="1">
      <c r="A191" s="12"/>
      <c r="B191" s="12"/>
      <c r="F191" s="8"/>
      <c r="G191" s="8"/>
      <c r="H191" s="8"/>
    </row>
    <row r="192" spans="1:8" ht="14.25" customHeight="1">
      <c r="A192" s="12"/>
      <c r="B192" s="12"/>
      <c r="F192" s="8"/>
      <c r="G192" s="8"/>
      <c r="H192" s="8"/>
    </row>
    <row r="193" spans="1:8" ht="14.25" customHeight="1">
      <c r="A193" s="12"/>
      <c r="B193" s="12"/>
      <c r="F193" s="8"/>
      <c r="G193" s="8"/>
      <c r="H193" s="8"/>
    </row>
    <row r="194" spans="1:8" ht="14.25" customHeight="1">
      <c r="A194" s="12"/>
      <c r="B194" s="12"/>
      <c r="F194" s="8"/>
      <c r="G194" s="8"/>
      <c r="H194" s="8"/>
    </row>
    <row r="195" spans="1:8" ht="14.25" customHeight="1">
      <c r="A195" s="12"/>
      <c r="B195" s="12"/>
      <c r="F195" s="8"/>
      <c r="G195" s="8"/>
      <c r="H195" s="8"/>
    </row>
    <row r="196" spans="1:8" ht="14.25" customHeight="1">
      <c r="A196" s="12"/>
      <c r="B196" s="12"/>
      <c r="F196" s="8"/>
      <c r="G196" s="8"/>
      <c r="H196" s="8"/>
    </row>
    <row r="197" spans="1:8" ht="14.25" customHeight="1">
      <c r="A197" s="12"/>
      <c r="B197" s="12"/>
      <c r="F197" s="8"/>
      <c r="G197" s="8"/>
      <c r="H197" s="8"/>
    </row>
    <row r="198" spans="1:8" ht="14.25" customHeight="1">
      <c r="A198" s="12"/>
      <c r="B198" s="12"/>
      <c r="F198" s="8"/>
      <c r="G198" s="8"/>
      <c r="H198" s="8"/>
    </row>
    <row r="199" spans="1:8" ht="14.25" customHeight="1">
      <c r="A199" s="12"/>
      <c r="B199" s="12"/>
      <c r="F199" s="8"/>
      <c r="G199" s="8"/>
      <c r="H199" s="8"/>
    </row>
    <row r="200" spans="1:8" ht="14.25" customHeight="1">
      <c r="A200" s="12"/>
      <c r="B200" s="12"/>
      <c r="F200" s="8"/>
      <c r="G200" s="8"/>
      <c r="H200" s="8"/>
    </row>
    <row r="201" spans="1:8" ht="14.25" customHeight="1">
      <c r="A201" s="12"/>
      <c r="B201" s="12"/>
      <c r="F201" s="8"/>
      <c r="G201" s="8"/>
      <c r="H201" s="8"/>
    </row>
    <row r="202" spans="1:8" ht="14.25" customHeight="1">
      <c r="A202" s="12"/>
      <c r="B202" s="12"/>
      <c r="F202" s="8"/>
      <c r="G202" s="8"/>
      <c r="H202" s="8"/>
    </row>
    <row r="203" spans="1:8" ht="14.25" customHeight="1">
      <c r="A203" s="12"/>
      <c r="B203" s="12"/>
      <c r="F203" s="8"/>
      <c r="G203" s="8"/>
      <c r="H203" s="8"/>
    </row>
    <row r="204" spans="1:8" ht="14.25" customHeight="1">
      <c r="A204" s="12"/>
      <c r="B204" s="12"/>
      <c r="F204" s="8"/>
      <c r="G204" s="8"/>
      <c r="H204" s="8"/>
    </row>
    <row r="205" spans="1:8" ht="14.25" customHeight="1">
      <c r="A205" s="12"/>
      <c r="B205" s="12"/>
      <c r="F205" s="8"/>
      <c r="G205" s="8"/>
      <c r="H205" s="8"/>
    </row>
    <row r="206" spans="1:8" ht="14.25" customHeight="1">
      <c r="A206" s="12"/>
      <c r="B206" s="12"/>
      <c r="F206" s="8"/>
      <c r="G206" s="8"/>
      <c r="H206" s="8"/>
    </row>
    <row r="207" spans="1:8" ht="14.25" customHeight="1">
      <c r="A207" s="12"/>
      <c r="B207" s="12"/>
      <c r="F207" s="8"/>
      <c r="G207" s="8"/>
      <c r="H207" s="8"/>
    </row>
    <row r="208" spans="1:8" ht="14.25" customHeight="1">
      <c r="A208" s="12"/>
      <c r="B208" s="12"/>
      <c r="F208" s="8"/>
      <c r="G208" s="8"/>
      <c r="H208" s="8"/>
    </row>
    <row r="209" spans="1:8" ht="14.25" customHeight="1">
      <c r="A209" s="12"/>
      <c r="B209" s="12"/>
      <c r="F209" s="8"/>
      <c r="G209" s="8"/>
      <c r="H209" s="8"/>
    </row>
    <row r="210" spans="1:8" ht="14.25" customHeight="1">
      <c r="A210" s="12"/>
      <c r="B210" s="12"/>
      <c r="F210" s="8"/>
      <c r="G210" s="8"/>
      <c r="H210" s="8"/>
    </row>
    <row r="211" spans="1:8" ht="14.25" customHeight="1">
      <c r="A211" s="12"/>
      <c r="B211" s="12"/>
      <c r="F211" s="8"/>
      <c r="G211" s="8"/>
      <c r="H211" s="8"/>
    </row>
    <row r="212" spans="1:8" ht="14.25" customHeight="1">
      <c r="A212" s="12"/>
      <c r="B212" s="12"/>
      <c r="F212" s="8"/>
      <c r="G212" s="8"/>
      <c r="H212" s="8"/>
    </row>
    <row r="213" spans="1:8" ht="14.25" customHeight="1">
      <c r="A213" s="12"/>
      <c r="B213" s="12"/>
      <c r="F213" s="8"/>
      <c r="G213" s="8"/>
      <c r="H213" s="8"/>
    </row>
    <row r="214" spans="1:8" ht="14.25" customHeight="1">
      <c r="A214" s="12"/>
      <c r="B214" s="12"/>
      <c r="F214" s="8"/>
      <c r="G214" s="8"/>
      <c r="H214" s="8"/>
    </row>
    <row r="215" spans="1:8" ht="14.25" customHeight="1">
      <c r="A215" s="12"/>
      <c r="B215" s="12"/>
      <c r="F215" s="8"/>
      <c r="G215" s="8"/>
      <c r="H215" s="8"/>
    </row>
    <row r="216" spans="1:8" ht="14.25" customHeight="1">
      <c r="A216" s="12"/>
      <c r="B216" s="12"/>
      <c r="F216" s="8"/>
      <c r="G216" s="8"/>
      <c r="H216" s="8"/>
    </row>
    <row r="217" spans="1:8" ht="14.25" customHeight="1">
      <c r="A217" s="12"/>
      <c r="B217" s="12"/>
      <c r="F217" s="8"/>
      <c r="G217" s="8"/>
      <c r="H217" s="8"/>
    </row>
    <row r="218" spans="1:8" ht="14.25" customHeight="1">
      <c r="A218" s="12"/>
      <c r="B218" s="12"/>
      <c r="F218" s="8"/>
      <c r="G218" s="8"/>
      <c r="H218" s="8"/>
    </row>
    <row r="219" spans="1:8" ht="14.25" customHeight="1">
      <c r="A219" s="12"/>
      <c r="B219" s="12"/>
      <c r="F219" s="8"/>
      <c r="G219" s="8"/>
      <c r="H219" s="8"/>
    </row>
    <row r="220" spans="1:8" ht="14.25" customHeight="1">
      <c r="A220" s="12"/>
      <c r="B220" s="12"/>
      <c r="F220" s="8"/>
      <c r="G220" s="8"/>
      <c r="H220" s="8"/>
    </row>
    <row r="221" spans="1:8" ht="14.25" customHeight="1">
      <c r="A221" s="12"/>
      <c r="B221" s="12"/>
      <c r="F221" s="8"/>
      <c r="G221" s="8"/>
      <c r="H221" s="8"/>
    </row>
    <row r="222" spans="1:8" ht="14.25" customHeight="1">
      <c r="A222" s="12"/>
      <c r="B222" s="12"/>
      <c r="F222" s="8"/>
      <c r="G222" s="8"/>
      <c r="H222" s="8"/>
    </row>
    <row r="223" spans="1:8" ht="14.25" customHeight="1">
      <c r="A223" s="12"/>
      <c r="B223" s="12"/>
      <c r="F223" s="8"/>
      <c r="G223" s="8"/>
      <c r="H223" s="8"/>
    </row>
    <row r="224" spans="1:8" ht="14.25" customHeight="1">
      <c r="A224" s="12"/>
      <c r="B224" s="12"/>
      <c r="F224" s="8"/>
      <c r="G224" s="8"/>
      <c r="H224" s="8"/>
    </row>
    <row r="225" spans="1:8" ht="14.25" customHeight="1">
      <c r="A225" s="12"/>
      <c r="B225" s="12"/>
      <c r="F225" s="8"/>
      <c r="G225" s="8"/>
      <c r="H225" s="8"/>
    </row>
    <row r="226" spans="1:8" ht="14.25" customHeight="1">
      <c r="A226" s="12"/>
      <c r="B226" s="12"/>
      <c r="F226" s="8"/>
      <c r="G226" s="8"/>
      <c r="H226" s="8"/>
    </row>
    <row r="227" spans="1:8" ht="14.25" customHeight="1">
      <c r="A227" s="12"/>
      <c r="B227" s="12"/>
      <c r="F227" s="8"/>
      <c r="G227" s="8"/>
      <c r="H227" s="8"/>
    </row>
    <row r="228" spans="1:8" ht="14.25" customHeight="1">
      <c r="A228" s="12"/>
      <c r="B228" s="12"/>
      <c r="F228" s="8"/>
      <c r="G228" s="8"/>
      <c r="H228" s="8"/>
    </row>
    <row r="229" spans="1:8" ht="14.25" customHeight="1">
      <c r="A229" s="12"/>
      <c r="B229" s="12"/>
      <c r="F229" s="8"/>
      <c r="G229" s="8"/>
      <c r="H229" s="8"/>
    </row>
    <row r="230" spans="1:8" ht="14.25" customHeight="1">
      <c r="A230" s="12"/>
      <c r="B230" s="12"/>
      <c r="F230" s="8"/>
      <c r="G230" s="8"/>
      <c r="H230" s="8"/>
    </row>
    <row r="231" spans="1:8" ht="14.25" customHeight="1">
      <c r="A231" s="12"/>
      <c r="B231" s="12"/>
      <c r="F231" s="8"/>
      <c r="G231" s="8"/>
      <c r="H231" s="8"/>
    </row>
    <row r="232" spans="1:8" ht="14.25" customHeight="1">
      <c r="A232" s="12"/>
      <c r="B232" s="12"/>
      <c r="F232" s="8"/>
      <c r="G232" s="8"/>
      <c r="H232" s="8"/>
    </row>
    <row r="233" spans="1:8" ht="14.25" customHeight="1">
      <c r="A233" s="12"/>
      <c r="B233" s="12"/>
      <c r="F233" s="8"/>
      <c r="G233" s="8"/>
      <c r="H233" s="8"/>
    </row>
    <row r="234" spans="1:8" ht="14.25" customHeight="1">
      <c r="A234" s="12"/>
      <c r="B234" s="12"/>
      <c r="F234" s="8"/>
      <c r="G234" s="8"/>
      <c r="H234" s="8"/>
    </row>
    <row r="235" spans="1:8" ht="14.25" customHeight="1">
      <c r="A235" s="12"/>
      <c r="B235" s="12"/>
      <c r="F235" s="8"/>
      <c r="G235" s="8"/>
      <c r="H235" s="8"/>
    </row>
    <row r="236" spans="1:8" ht="14.25" customHeight="1">
      <c r="A236" s="12"/>
      <c r="B236" s="12"/>
      <c r="F236" s="8"/>
      <c r="G236" s="8"/>
      <c r="H236" s="8"/>
    </row>
    <row r="237" spans="1:8" ht="14.25" customHeight="1">
      <c r="A237" s="12"/>
      <c r="B237" s="12"/>
      <c r="F237" s="8"/>
      <c r="G237" s="8"/>
      <c r="H237" s="8"/>
    </row>
    <row r="238" spans="1:8" ht="14.25" customHeight="1">
      <c r="A238" s="12"/>
      <c r="B238" s="12"/>
      <c r="F238" s="8"/>
      <c r="G238" s="8"/>
      <c r="H238" s="8"/>
    </row>
    <row r="239" spans="1:8" ht="14.25" customHeight="1">
      <c r="A239" s="12"/>
      <c r="B239" s="12"/>
      <c r="F239" s="8"/>
      <c r="G239" s="8"/>
      <c r="H239" s="8"/>
    </row>
    <row r="240" spans="1:8" ht="14.25" customHeight="1">
      <c r="A240" s="12"/>
      <c r="B240" s="12"/>
      <c r="F240" s="8"/>
      <c r="G240" s="8"/>
      <c r="H240" s="8"/>
    </row>
    <row r="241" spans="1:8" ht="14.25" customHeight="1">
      <c r="A241" s="12"/>
      <c r="B241" s="12"/>
      <c r="F241" s="8"/>
      <c r="G241" s="8"/>
      <c r="H241" s="8"/>
    </row>
    <row r="242" spans="1:8" ht="14.25" customHeight="1">
      <c r="A242" s="12"/>
      <c r="B242" s="12"/>
      <c r="F242" s="8"/>
      <c r="G242" s="8"/>
      <c r="H242" s="8"/>
    </row>
    <row r="243" spans="1:8" ht="14.25" customHeight="1">
      <c r="A243" s="12"/>
      <c r="B243" s="12"/>
      <c r="F243" s="8"/>
      <c r="G243" s="8"/>
      <c r="H243" s="8"/>
    </row>
    <row r="244" spans="1:8" ht="14.25" customHeight="1">
      <c r="A244" s="12"/>
      <c r="B244" s="12"/>
      <c r="F244" s="8"/>
      <c r="G244" s="8"/>
      <c r="H244" s="8"/>
    </row>
    <row r="245" spans="1:8" ht="14.25" customHeight="1">
      <c r="A245" s="12"/>
      <c r="B245" s="12"/>
      <c r="F245" s="8"/>
      <c r="G245" s="8"/>
      <c r="H245" s="8"/>
    </row>
    <row r="246" spans="1:8" ht="14.25" customHeight="1">
      <c r="A246" s="12"/>
      <c r="B246" s="12"/>
      <c r="F246" s="8"/>
      <c r="G246" s="8"/>
      <c r="H246" s="8"/>
    </row>
    <row r="247" spans="1:8" ht="14.25" customHeight="1">
      <c r="A247" s="12"/>
      <c r="B247" s="12"/>
      <c r="F247" s="8"/>
      <c r="G247" s="8"/>
      <c r="H247" s="8"/>
    </row>
    <row r="248" spans="1:8" ht="14.25" customHeight="1">
      <c r="A248" s="12"/>
      <c r="B248" s="12"/>
      <c r="F248" s="8"/>
      <c r="G248" s="8"/>
      <c r="H248" s="8"/>
    </row>
    <row r="249" spans="1:8" ht="14.25" customHeight="1">
      <c r="A249" s="12"/>
      <c r="B249" s="12"/>
      <c r="F249" s="8"/>
      <c r="G249" s="8"/>
      <c r="H249" s="8"/>
    </row>
    <row r="250" spans="1:8" ht="14.25" customHeight="1">
      <c r="A250" s="12"/>
      <c r="B250" s="12"/>
      <c r="F250" s="8"/>
      <c r="G250" s="8"/>
      <c r="H250" s="8"/>
    </row>
    <row r="251" spans="1:8" ht="14.25" customHeight="1">
      <c r="A251" s="12"/>
      <c r="B251" s="12"/>
      <c r="F251" s="8"/>
      <c r="G251" s="8"/>
      <c r="H251" s="8"/>
    </row>
    <row r="252" spans="1:8" ht="14.25" customHeight="1">
      <c r="A252" s="12"/>
      <c r="B252" s="12"/>
      <c r="F252" s="8"/>
      <c r="G252" s="8"/>
      <c r="H252" s="8"/>
    </row>
    <row r="253" spans="1:8" ht="14.25" customHeight="1">
      <c r="A253" s="12"/>
      <c r="B253" s="12"/>
      <c r="F253" s="8"/>
      <c r="G253" s="8"/>
      <c r="H253" s="8"/>
    </row>
    <row r="254" spans="1:8" ht="14.25" customHeight="1">
      <c r="A254" s="12"/>
      <c r="B254" s="12"/>
      <c r="F254" s="8"/>
      <c r="G254" s="8"/>
      <c r="H254" s="8"/>
    </row>
    <row r="255" spans="1:8" ht="14.25" customHeight="1">
      <c r="A255" s="12"/>
      <c r="B255" s="12"/>
      <c r="F255" s="8"/>
      <c r="G255" s="8"/>
      <c r="H255" s="8"/>
    </row>
    <row r="256" spans="1:8" ht="14.25" customHeight="1">
      <c r="A256" s="12"/>
      <c r="B256" s="12"/>
      <c r="F256" s="8"/>
      <c r="G256" s="8"/>
      <c r="H256" s="8"/>
    </row>
    <row r="257" spans="1:8" ht="14.25" customHeight="1">
      <c r="A257" s="12"/>
      <c r="B257" s="12"/>
      <c r="F257" s="8"/>
      <c r="G257" s="8"/>
      <c r="H257" s="8"/>
    </row>
    <row r="258" spans="1:8" ht="14.25" customHeight="1">
      <c r="A258" s="12"/>
      <c r="B258" s="12"/>
      <c r="F258" s="8"/>
      <c r="G258" s="8"/>
      <c r="H258" s="8"/>
    </row>
    <row r="259" spans="1:8" ht="14.25" customHeight="1">
      <c r="A259" s="12"/>
      <c r="B259" s="12"/>
      <c r="F259" s="8"/>
      <c r="G259" s="8"/>
      <c r="H259" s="8"/>
    </row>
    <row r="260" spans="1:8" ht="14.25" customHeight="1">
      <c r="A260" s="12"/>
      <c r="B260" s="12"/>
      <c r="F260" s="8"/>
      <c r="G260" s="8"/>
      <c r="H260" s="8"/>
    </row>
    <row r="261" spans="1:8" ht="14.25" customHeight="1">
      <c r="A261" s="12"/>
      <c r="B261" s="12"/>
      <c r="F261" s="8"/>
      <c r="G261" s="8"/>
      <c r="H261" s="8"/>
    </row>
    <row r="262" spans="1:8" ht="14.25" customHeight="1">
      <c r="A262" s="12"/>
      <c r="B262" s="12"/>
      <c r="F262" s="8"/>
      <c r="G262" s="8"/>
      <c r="H262" s="8"/>
    </row>
    <row r="263" spans="1:8" ht="14.25" customHeight="1">
      <c r="A263" s="12"/>
      <c r="B263" s="12"/>
      <c r="F263" s="8"/>
      <c r="G263" s="8"/>
      <c r="H263" s="8"/>
    </row>
    <row r="264" spans="1:8" ht="14.25" customHeight="1">
      <c r="A264" s="12"/>
      <c r="B264" s="12"/>
      <c r="F264" s="8"/>
      <c r="G264" s="8"/>
      <c r="H264" s="8"/>
    </row>
    <row r="265" spans="1:8" ht="14.25" customHeight="1">
      <c r="A265" s="12"/>
      <c r="B265" s="12"/>
      <c r="F265" s="8"/>
      <c r="G265" s="8"/>
      <c r="H265" s="8"/>
    </row>
    <row r="266" spans="1:8" ht="14.25" customHeight="1">
      <c r="A266" s="12"/>
      <c r="B266" s="12"/>
      <c r="F266" s="8"/>
      <c r="G266" s="8"/>
      <c r="H266" s="8"/>
    </row>
    <row r="267" spans="1:8" ht="14.25" customHeight="1">
      <c r="A267" s="12"/>
      <c r="B267" s="12"/>
      <c r="F267" s="8"/>
      <c r="G267" s="8"/>
      <c r="H267" s="8"/>
    </row>
    <row r="268" spans="1:8" ht="14.25" customHeight="1">
      <c r="A268" s="12"/>
      <c r="B268" s="12"/>
      <c r="F268" s="8"/>
      <c r="G268" s="8"/>
      <c r="H268" s="8"/>
    </row>
    <row r="269" spans="1:8" ht="14.25" customHeight="1">
      <c r="A269" s="12"/>
      <c r="B269" s="12"/>
      <c r="F269" s="8"/>
      <c r="G269" s="8"/>
      <c r="H269" s="8"/>
    </row>
    <row r="270" spans="1:8" ht="14.25" customHeight="1">
      <c r="A270" s="12"/>
      <c r="B270" s="12"/>
      <c r="F270" s="8"/>
      <c r="G270" s="8"/>
      <c r="H270" s="8"/>
    </row>
    <row r="271" spans="1:8" ht="14.25" customHeight="1">
      <c r="A271" s="12"/>
      <c r="B271" s="12"/>
      <c r="F271" s="8"/>
      <c r="G271" s="8"/>
      <c r="H271" s="8"/>
    </row>
    <row r="272" spans="1:8" ht="14.25" customHeight="1">
      <c r="A272" s="12"/>
      <c r="B272" s="12"/>
      <c r="F272" s="8"/>
      <c r="G272" s="8"/>
      <c r="H272" s="8"/>
    </row>
    <row r="273" spans="1:8" ht="14.25" customHeight="1">
      <c r="A273" s="12"/>
      <c r="B273" s="12"/>
      <c r="F273" s="8"/>
      <c r="G273" s="8"/>
      <c r="H273" s="8"/>
    </row>
    <row r="274" spans="1:8" ht="14.25" customHeight="1">
      <c r="A274" s="12"/>
      <c r="B274" s="12"/>
      <c r="F274" s="8"/>
      <c r="G274" s="8"/>
      <c r="H274" s="8"/>
    </row>
    <row r="275" spans="1:8" ht="14.25" customHeight="1">
      <c r="A275" s="12"/>
      <c r="B275" s="12"/>
      <c r="F275" s="8"/>
      <c r="G275" s="8"/>
      <c r="H275" s="8"/>
    </row>
    <row r="276" spans="1:8" ht="14.25" customHeight="1">
      <c r="A276" s="12"/>
      <c r="B276" s="12"/>
      <c r="F276" s="8"/>
      <c r="G276" s="8"/>
      <c r="H276" s="8"/>
    </row>
    <row r="277" spans="1:8" ht="14.25" customHeight="1">
      <c r="A277" s="12"/>
      <c r="B277" s="12"/>
      <c r="F277" s="8"/>
      <c r="G277" s="8"/>
      <c r="H277" s="8"/>
    </row>
    <row r="278" spans="1:8" ht="14.25" customHeight="1">
      <c r="A278" s="12"/>
      <c r="B278" s="12"/>
      <c r="F278" s="8"/>
      <c r="G278" s="8"/>
      <c r="H278" s="8"/>
    </row>
    <row r="279" spans="1:8" ht="14.25" customHeight="1">
      <c r="A279" s="12"/>
      <c r="B279" s="12"/>
      <c r="F279" s="8"/>
      <c r="G279" s="8"/>
      <c r="H279" s="8"/>
    </row>
    <row r="280" spans="1:8" ht="14.25" customHeight="1">
      <c r="A280" s="12"/>
      <c r="B280" s="12"/>
      <c r="F280" s="8"/>
      <c r="G280" s="8"/>
      <c r="H280" s="8"/>
    </row>
    <row r="281" spans="1:8" ht="14.25" customHeight="1">
      <c r="A281" s="12"/>
      <c r="B281" s="12"/>
      <c r="F281" s="8"/>
      <c r="G281" s="8"/>
      <c r="H281" s="8"/>
    </row>
    <row r="282" spans="1:8" ht="14.25" customHeight="1">
      <c r="A282" s="12"/>
      <c r="B282" s="12"/>
      <c r="F282" s="8"/>
      <c r="G282" s="8"/>
      <c r="H282" s="8"/>
    </row>
    <row r="283" spans="1:8" ht="14.25" customHeight="1">
      <c r="A283" s="12"/>
      <c r="B283" s="12"/>
      <c r="F283" s="8"/>
      <c r="G283" s="8"/>
      <c r="H283" s="8"/>
    </row>
    <row r="284" spans="1:8" ht="14.25" customHeight="1">
      <c r="A284" s="12"/>
      <c r="B284" s="12"/>
      <c r="F284" s="8"/>
      <c r="G284" s="8"/>
      <c r="H284" s="8"/>
    </row>
    <row r="285" spans="1:8" ht="14.25" customHeight="1">
      <c r="A285" s="12"/>
      <c r="B285" s="12"/>
      <c r="F285" s="8"/>
      <c r="G285" s="8"/>
      <c r="H285" s="8"/>
    </row>
    <row r="286" spans="1:8" ht="14.25" customHeight="1">
      <c r="A286" s="12"/>
      <c r="B286" s="12"/>
      <c r="F286" s="8"/>
      <c r="G286" s="8"/>
      <c r="H286" s="8"/>
    </row>
    <row r="287" spans="1:8" ht="14.25" customHeight="1">
      <c r="A287" s="12"/>
      <c r="B287" s="12"/>
      <c r="F287" s="8"/>
      <c r="G287" s="8"/>
      <c r="H287" s="8"/>
    </row>
    <row r="288" spans="1:8" ht="14.25" customHeight="1">
      <c r="A288" s="12"/>
      <c r="B288" s="12"/>
      <c r="F288" s="8"/>
      <c r="G288" s="8"/>
      <c r="H288" s="8"/>
    </row>
    <row r="289" spans="1:8" ht="14.25" customHeight="1">
      <c r="A289" s="12"/>
      <c r="B289" s="12"/>
      <c r="F289" s="8"/>
      <c r="G289" s="8"/>
      <c r="H289" s="8"/>
    </row>
    <row r="290" spans="1:8" ht="14.25" customHeight="1">
      <c r="A290" s="12"/>
      <c r="B290" s="12"/>
      <c r="F290" s="8"/>
      <c r="G290" s="8"/>
      <c r="H290" s="8"/>
    </row>
    <row r="291" spans="1:8" ht="14.25" customHeight="1">
      <c r="A291" s="12"/>
      <c r="B291" s="12"/>
      <c r="F291" s="8"/>
      <c r="G291" s="8"/>
      <c r="H291" s="8"/>
    </row>
    <row r="292" spans="1:8" ht="14.25" customHeight="1">
      <c r="A292" s="12"/>
      <c r="B292" s="12"/>
      <c r="F292" s="8"/>
      <c r="G292" s="8"/>
      <c r="H292" s="8"/>
    </row>
    <row r="293" spans="1:8" ht="14.25" customHeight="1">
      <c r="A293" s="12"/>
      <c r="B293" s="12"/>
      <c r="F293" s="8"/>
      <c r="G293" s="8"/>
      <c r="H293" s="8"/>
    </row>
    <row r="294" spans="1:8" ht="14.25" customHeight="1">
      <c r="A294" s="12"/>
      <c r="B294" s="12"/>
      <c r="F294" s="8"/>
      <c r="G294" s="8"/>
      <c r="H294" s="8"/>
    </row>
    <row r="295" spans="1:8" ht="14.25" customHeight="1">
      <c r="A295" s="12"/>
      <c r="B295" s="12"/>
      <c r="F295" s="8"/>
      <c r="G295" s="8"/>
      <c r="H295" s="8"/>
    </row>
    <row r="296" spans="1:8" ht="14.25" customHeight="1">
      <c r="A296" s="12"/>
      <c r="B296" s="12"/>
      <c r="F296" s="8"/>
      <c r="G296" s="8"/>
      <c r="H296" s="8"/>
    </row>
    <row r="297" spans="1:8" ht="14.25" customHeight="1">
      <c r="A297" s="12"/>
      <c r="B297" s="12"/>
      <c r="F297" s="8"/>
      <c r="G297" s="8"/>
      <c r="H297" s="8"/>
    </row>
    <row r="298" spans="1:8" ht="14.25" customHeight="1">
      <c r="A298" s="12"/>
      <c r="B298" s="12"/>
      <c r="F298" s="8"/>
      <c r="G298" s="8"/>
      <c r="H298" s="8"/>
    </row>
    <row r="299" spans="1:8" ht="14.25" customHeight="1">
      <c r="A299" s="12"/>
      <c r="B299" s="12"/>
      <c r="F299" s="8"/>
      <c r="G299" s="8"/>
      <c r="H299" s="8"/>
    </row>
    <row r="300" spans="1:8" ht="14.25" customHeight="1">
      <c r="A300" s="12"/>
      <c r="B300" s="12"/>
      <c r="F300" s="8"/>
      <c r="G300" s="8"/>
      <c r="H300" s="8"/>
    </row>
    <row r="301" spans="1:8" ht="14.25" customHeight="1">
      <c r="A301" s="12"/>
      <c r="B301" s="12"/>
      <c r="F301" s="8"/>
      <c r="G301" s="8"/>
      <c r="H301" s="8"/>
    </row>
    <row r="302" spans="1:8" ht="14.25" customHeight="1">
      <c r="A302" s="12"/>
      <c r="B302" s="12"/>
      <c r="F302" s="8"/>
      <c r="G302" s="8"/>
      <c r="H302" s="8"/>
    </row>
    <row r="303" spans="1:8" ht="14.25" customHeight="1">
      <c r="A303" s="12"/>
      <c r="B303" s="12"/>
      <c r="F303" s="8"/>
      <c r="G303" s="8"/>
      <c r="H303" s="8"/>
    </row>
    <row r="304" spans="1:8" ht="14.25" customHeight="1">
      <c r="A304" s="12"/>
      <c r="B304" s="12"/>
      <c r="F304" s="8"/>
      <c r="G304" s="8"/>
      <c r="H304" s="8"/>
    </row>
    <row r="305" spans="1:8" ht="14.25" customHeight="1">
      <c r="A305" s="12"/>
      <c r="B305" s="12"/>
      <c r="F305" s="8"/>
      <c r="G305" s="8"/>
      <c r="H305" s="8"/>
    </row>
    <row r="306" spans="1:8" ht="14.25" customHeight="1">
      <c r="A306" s="12"/>
      <c r="B306" s="12"/>
      <c r="F306" s="8"/>
      <c r="G306" s="8"/>
      <c r="H306" s="8"/>
    </row>
    <row r="307" spans="1:8" ht="14.25" customHeight="1">
      <c r="A307" s="12"/>
      <c r="B307" s="12"/>
      <c r="F307" s="8"/>
      <c r="G307" s="8"/>
      <c r="H307" s="8"/>
    </row>
    <row r="308" spans="1:8" ht="14.25" customHeight="1">
      <c r="A308" s="12"/>
      <c r="B308" s="12"/>
      <c r="F308" s="8"/>
      <c r="G308" s="8"/>
      <c r="H308" s="8"/>
    </row>
    <row r="309" spans="1:8" ht="14.25" customHeight="1">
      <c r="A309" s="12"/>
      <c r="B309" s="12"/>
      <c r="F309" s="8"/>
      <c r="G309" s="8"/>
      <c r="H309" s="8"/>
    </row>
    <row r="310" spans="1:8" ht="14.25" customHeight="1">
      <c r="A310" s="12"/>
      <c r="B310" s="12"/>
      <c r="F310" s="8"/>
      <c r="G310" s="8"/>
      <c r="H310" s="8"/>
    </row>
    <row r="311" spans="1:8" ht="14.25" customHeight="1">
      <c r="A311" s="12"/>
      <c r="B311" s="12"/>
      <c r="F311" s="8"/>
      <c r="G311" s="8"/>
      <c r="H311" s="8"/>
    </row>
    <row r="312" spans="1:8" ht="14.25" customHeight="1">
      <c r="A312" s="12"/>
      <c r="B312" s="12"/>
      <c r="F312" s="8"/>
      <c r="G312" s="8"/>
      <c r="H312" s="8"/>
    </row>
    <row r="313" spans="1:8" ht="14.25" customHeight="1">
      <c r="A313" s="12"/>
      <c r="B313" s="12"/>
      <c r="F313" s="8"/>
      <c r="G313" s="8"/>
      <c r="H313" s="8"/>
    </row>
    <row r="314" spans="1:8" ht="14.25" customHeight="1">
      <c r="A314" s="12"/>
      <c r="B314" s="12"/>
      <c r="F314" s="8"/>
      <c r="G314" s="8"/>
      <c r="H314" s="8"/>
    </row>
    <row r="315" spans="1:8" ht="14.25" customHeight="1">
      <c r="A315" s="12"/>
      <c r="B315" s="12"/>
      <c r="F315" s="8"/>
      <c r="G315" s="8"/>
      <c r="H315" s="8"/>
    </row>
    <row r="316" spans="1:8" ht="14.25" customHeight="1">
      <c r="A316" s="12"/>
      <c r="B316" s="12"/>
      <c r="F316" s="8"/>
      <c r="G316" s="8"/>
      <c r="H316" s="8"/>
    </row>
    <row r="317" spans="1:8" ht="14.25" customHeight="1">
      <c r="A317" s="12"/>
      <c r="B317" s="12"/>
      <c r="F317" s="8"/>
      <c r="G317" s="8"/>
      <c r="H317" s="8"/>
    </row>
    <row r="318" spans="1:8" ht="14.25" customHeight="1">
      <c r="A318" s="12"/>
      <c r="B318" s="12"/>
      <c r="F318" s="8"/>
      <c r="G318" s="8"/>
      <c r="H318" s="8"/>
    </row>
    <row r="319" spans="1:8" ht="14.25" customHeight="1">
      <c r="A319" s="12"/>
      <c r="B319" s="12"/>
      <c r="F319" s="8"/>
      <c r="G319" s="8"/>
      <c r="H319" s="8"/>
    </row>
    <row r="320" spans="1:8" ht="14.25" customHeight="1">
      <c r="A320" s="12"/>
      <c r="B320" s="12"/>
      <c r="F320" s="8"/>
      <c r="G320" s="8"/>
      <c r="H320" s="8"/>
    </row>
    <row r="321" spans="1:8" ht="14.25" customHeight="1">
      <c r="A321" s="12"/>
      <c r="B321" s="12"/>
      <c r="F321" s="8"/>
      <c r="G321" s="8"/>
      <c r="H321" s="8"/>
    </row>
    <row r="322" spans="1:8" ht="14.25" customHeight="1">
      <c r="A322" s="12"/>
      <c r="B322" s="12"/>
      <c r="F322" s="8"/>
      <c r="G322" s="8"/>
      <c r="H322" s="8"/>
    </row>
    <row r="323" spans="1:8" ht="14.25" customHeight="1">
      <c r="A323" s="12"/>
      <c r="B323" s="12"/>
      <c r="F323" s="8"/>
      <c r="G323" s="8"/>
      <c r="H323" s="8"/>
    </row>
    <row r="324" spans="1:8" ht="14.25" customHeight="1">
      <c r="A324" s="12"/>
      <c r="B324" s="12"/>
      <c r="F324" s="8"/>
      <c r="G324" s="8"/>
      <c r="H324" s="8"/>
    </row>
    <row r="325" spans="1:8" ht="14.25" customHeight="1">
      <c r="A325" s="12"/>
      <c r="B325" s="12"/>
      <c r="F325" s="8"/>
      <c r="G325" s="8"/>
      <c r="H325" s="8"/>
    </row>
    <row r="326" spans="1:8" ht="14.25" customHeight="1">
      <c r="A326" s="12"/>
      <c r="B326" s="12"/>
      <c r="F326" s="8"/>
      <c r="G326" s="8"/>
      <c r="H326" s="8"/>
    </row>
    <row r="327" spans="1:8" ht="14.25" customHeight="1">
      <c r="A327" s="12"/>
      <c r="B327" s="12"/>
      <c r="F327" s="8"/>
      <c r="G327" s="8"/>
      <c r="H327" s="8"/>
    </row>
    <row r="328" spans="1:8" ht="14.25" customHeight="1">
      <c r="A328" s="12"/>
      <c r="B328" s="12"/>
      <c r="F328" s="8"/>
      <c r="G328" s="8"/>
      <c r="H328" s="8"/>
    </row>
    <row r="329" spans="1:8" ht="14.25" customHeight="1">
      <c r="A329" s="12"/>
      <c r="B329" s="12"/>
      <c r="F329" s="8"/>
      <c r="G329" s="8"/>
      <c r="H329" s="8"/>
    </row>
    <row r="330" spans="1:8" ht="14.25" customHeight="1">
      <c r="A330" s="12"/>
      <c r="B330" s="12"/>
      <c r="F330" s="8"/>
      <c r="G330" s="8"/>
      <c r="H330" s="8"/>
    </row>
    <row r="331" spans="1:8" ht="14.25" customHeight="1">
      <c r="A331" s="12"/>
      <c r="B331" s="12"/>
      <c r="F331" s="8"/>
      <c r="G331" s="8"/>
      <c r="H331" s="8"/>
    </row>
    <row r="332" spans="1:8" ht="14.25" customHeight="1">
      <c r="A332" s="12"/>
      <c r="B332" s="12"/>
      <c r="F332" s="8"/>
      <c r="G332" s="8"/>
      <c r="H332" s="8"/>
    </row>
    <row r="333" spans="1:8" ht="14.25" customHeight="1">
      <c r="A333" s="12"/>
      <c r="B333" s="12"/>
      <c r="F333" s="8"/>
      <c r="G333" s="8"/>
      <c r="H333" s="8"/>
    </row>
    <row r="334" spans="1:8" ht="14.25" customHeight="1">
      <c r="A334" s="12"/>
      <c r="B334" s="12"/>
      <c r="F334" s="8"/>
      <c r="G334" s="8"/>
      <c r="H334" s="8"/>
    </row>
    <row r="335" spans="1:8" ht="14.25" customHeight="1">
      <c r="A335" s="12"/>
      <c r="B335" s="12"/>
      <c r="F335" s="8"/>
      <c r="G335" s="8"/>
      <c r="H335" s="8"/>
    </row>
    <row r="336" spans="1:8" ht="14.25" customHeight="1">
      <c r="A336" s="12"/>
      <c r="B336" s="12"/>
      <c r="F336" s="8"/>
      <c r="G336" s="8"/>
      <c r="H336" s="8"/>
    </row>
    <row r="337" spans="1:8" ht="14.25" customHeight="1">
      <c r="A337" s="12"/>
      <c r="B337" s="12"/>
      <c r="F337" s="8"/>
      <c r="G337" s="8"/>
      <c r="H337" s="8"/>
    </row>
    <row r="338" spans="1:8" ht="14.25" customHeight="1">
      <c r="A338" s="12"/>
      <c r="B338" s="12"/>
      <c r="F338" s="8"/>
      <c r="G338" s="8"/>
      <c r="H338" s="8"/>
    </row>
    <row r="339" spans="1:8" ht="14.25" customHeight="1">
      <c r="A339" s="12"/>
      <c r="B339" s="12"/>
      <c r="F339" s="8"/>
      <c r="G339" s="8"/>
      <c r="H339" s="8"/>
    </row>
    <row r="340" spans="1:8" ht="14.25" customHeight="1">
      <c r="A340" s="12"/>
      <c r="B340" s="12"/>
      <c r="F340" s="8"/>
      <c r="G340" s="8"/>
      <c r="H340" s="8"/>
    </row>
    <row r="341" spans="1:8" ht="14.25" customHeight="1">
      <c r="A341" s="12"/>
      <c r="B341" s="12"/>
      <c r="F341" s="8"/>
      <c r="G341" s="8"/>
      <c r="H341" s="8"/>
    </row>
    <row r="342" spans="1:8" ht="14.25" customHeight="1">
      <c r="A342" s="12"/>
      <c r="B342" s="12"/>
      <c r="F342" s="8"/>
      <c r="G342" s="8"/>
      <c r="H342" s="8"/>
    </row>
    <row r="343" spans="1:8" ht="14.25" customHeight="1">
      <c r="A343" s="12"/>
      <c r="B343" s="12"/>
      <c r="F343" s="8"/>
      <c r="G343" s="8"/>
      <c r="H343" s="8"/>
    </row>
    <row r="344" spans="1:8" ht="14.25" customHeight="1">
      <c r="A344" s="12"/>
      <c r="B344" s="12"/>
      <c r="F344" s="8"/>
      <c r="G344" s="8"/>
      <c r="H344" s="8"/>
    </row>
    <row r="345" spans="1:8" ht="14.25" customHeight="1">
      <c r="A345" s="12"/>
      <c r="B345" s="12"/>
      <c r="F345" s="8"/>
      <c r="G345" s="8"/>
      <c r="H345" s="8"/>
    </row>
    <row r="346" spans="1:8" ht="14.25" customHeight="1">
      <c r="A346" s="12"/>
      <c r="B346" s="12"/>
      <c r="F346" s="8"/>
      <c r="G346" s="8"/>
      <c r="H346" s="8"/>
    </row>
    <row r="347" spans="1:8" ht="14.25" customHeight="1">
      <c r="A347" s="12"/>
      <c r="B347" s="12"/>
      <c r="F347" s="8"/>
      <c r="G347" s="8"/>
      <c r="H347" s="8"/>
    </row>
    <row r="348" spans="1:8" ht="14.25" customHeight="1">
      <c r="A348" s="12"/>
      <c r="B348" s="12"/>
      <c r="F348" s="8"/>
      <c r="G348" s="8"/>
      <c r="H348" s="8"/>
    </row>
    <row r="349" spans="1:8" ht="14.25" customHeight="1">
      <c r="A349" s="12"/>
      <c r="B349" s="12"/>
      <c r="F349" s="8"/>
      <c r="G349" s="8"/>
      <c r="H349" s="8"/>
    </row>
    <row r="350" spans="1:8" ht="14.25" customHeight="1">
      <c r="A350" s="12"/>
      <c r="B350" s="12"/>
      <c r="F350" s="8"/>
      <c r="G350" s="8"/>
      <c r="H350" s="8"/>
    </row>
    <row r="351" spans="1:8" ht="14.25" customHeight="1">
      <c r="A351" s="12"/>
      <c r="B351" s="12"/>
      <c r="F351" s="8"/>
      <c r="G351" s="8"/>
      <c r="H351" s="8"/>
    </row>
    <row r="352" spans="1:8" ht="14.25" customHeight="1">
      <c r="A352" s="12"/>
      <c r="B352" s="12"/>
      <c r="F352" s="8"/>
      <c r="G352" s="8"/>
      <c r="H352" s="8"/>
    </row>
    <row r="353" spans="1:8" ht="14.25" customHeight="1">
      <c r="A353" s="12"/>
      <c r="B353" s="12"/>
      <c r="F353" s="8"/>
      <c r="G353" s="8"/>
      <c r="H353" s="8"/>
    </row>
    <row r="354" spans="1:8" ht="14.25" customHeight="1">
      <c r="A354" s="12"/>
      <c r="B354" s="12"/>
      <c r="F354" s="8"/>
      <c r="G354" s="8"/>
      <c r="H354" s="8"/>
    </row>
    <row r="355" spans="1:8" ht="14.25" customHeight="1">
      <c r="A355" s="12"/>
      <c r="B355" s="12"/>
      <c r="F355" s="8"/>
      <c r="G355" s="8"/>
      <c r="H355" s="8"/>
    </row>
    <row r="356" spans="1:8" ht="14.25" customHeight="1">
      <c r="A356" s="12"/>
      <c r="B356" s="12"/>
      <c r="F356" s="8"/>
      <c r="G356" s="8"/>
      <c r="H356" s="8"/>
    </row>
    <row r="357" spans="1:8" ht="14.25" customHeight="1">
      <c r="A357" s="12"/>
      <c r="B357" s="12"/>
      <c r="F357" s="8"/>
      <c r="G357" s="8"/>
      <c r="H357" s="8"/>
    </row>
    <row r="358" spans="1:8" ht="14.25" customHeight="1">
      <c r="A358" s="12"/>
      <c r="B358" s="12"/>
      <c r="F358" s="8"/>
      <c r="G358" s="8"/>
      <c r="H358" s="8"/>
    </row>
    <row r="359" spans="1:8" ht="14.25" customHeight="1">
      <c r="A359" s="12"/>
      <c r="B359" s="12"/>
      <c r="F359" s="8"/>
      <c r="G359" s="8"/>
      <c r="H359" s="8"/>
    </row>
    <row r="360" spans="1:8" ht="14.25" customHeight="1">
      <c r="A360" s="12"/>
      <c r="B360" s="12"/>
      <c r="F360" s="8"/>
      <c r="G360" s="8"/>
      <c r="H360" s="8"/>
    </row>
    <row r="361" spans="1:8" ht="14.25" customHeight="1">
      <c r="A361" s="12"/>
      <c r="B361" s="12"/>
      <c r="F361" s="8"/>
      <c r="G361" s="8"/>
      <c r="H361" s="8"/>
    </row>
    <row r="362" spans="1:8" ht="14.25" customHeight="1">
      <c r="A362" s="12"/>
      <c r="B362" s="12"/>
      <c r="F362" s="8"/>
      <c r="G362" s="8"/>
      <c r="H362" s="8"/>
    </row>
    <row r="363" spans="1:8" ht="14.25" customHeight="1">
      <c r="A363" s="12"/>
      <c r="B363" s="12"/>
      <c r="F363" s="8"/>
      <c r="G363" s="8"/>
      <c r="H363" s="8"/>
    </row>
    <row r="364" spans="1:8" ht="14.25" customHeight="1">
      <c r="A364" s="12"/>
      <c r="B364" s="12"/>
      <c r="F364" s="8"/>
      <c r="G364" s="8"/>
      <c r="H364" s="8"/>
    </row>
    <row r="365" spans="1:8" ht="14.25" customHeight="1">
      <c r="A365" s="12"/>
      <c r="B365" s="12"/>
      <c r="F365" s="8"/>
      <c r="G365" s="8"/>
      <c r="H365" s="8"/>
    </row>
    <row r="366" spans="1:8" ht="14.25" customHeight="1">
      <c r="A366" s="12"/>
      <c r="B366" s="12"/>
      <c r="F366" s="8"/>
      <c r="G366" s="8"/>
      <c r="H366" s="8"/>
    </row>
    <row r="367" spans="1:8" ht="14.25" customHeight="1">
      <c r="A367" s="12"/>
      <c r="B367" s="12"/>
      <c r="F367" s="8"/>
      <c r="G367" s="8"/>
      <c r="H367" s="8"/>
    </row>
    <row r="368" spans="1:8" ht="14.25" customHeight="1">
      <c r="A368" s="12"/>
      <c r="B368" s="12"/>
      <c r="F368" s="8"/>
      <c r="G368" s="8"/>
      <c r="H368" s="8"/>
    </row>
    <row r="369" spans="1:8" ht="14.25" customHeight="1">
      <c r="A369" s="12"/>
      <c r="B369" s="12"/>
      <c r="F369" s="8"/>
      <c r="G369" s="8"/>
      <c r="H369" s="8"/>
    </row>
    <row r="370" spans="1:8" ht="14.25" customHeight="1">
      <c r="A370" s="12"/>
      <c r="B370" s="12"/>
      <c r="F370" s="8"/>
      <c r="G370" s="8"/>
      <c r="H370" s="8"/>
    </row>
    <row r="371" spans="1:8" ht="14.25" customHeight="1">
      <c r="A371" s="12"/>
      <c r="B371" s="12"/>
      <c r="F371" s="8"/>
      <c r="G371" s="8"/>
      <c r="H371" s="8"/>
    </row>
    <row r="372" spans="1:8" ht="14.25" customHeight="1">
      <c r="A372" s="12"/>
      <c r="B372" s="12"/>
      <c r="F372" s="8"/>
      <c r="G372" s="8"/>
      <c r="H372" s="8"/>
    </row>
    <row r="373" spans="1:8" ht="14.25" customHeight="1">
      <c r="A373" s="12"/>
      <c r="B373" s="12"/>
      <c r="F373" s="8"/>
      <c r="G373" s="8"/>
      <c r="H373" s="8"/>
    </row>
    <row r="374" spans="1:8" ht="14.25" customHeight="1">
      <c r="A374" s="12"/>
      <c r="B374" s="12"/>
      <c r="F374" s="8"/>
      <c r="G374" s="8"/>
      <c r="H374" s="8"/>
    </row>
    <row r="375" spans="1:8" ht="14.25" customHeight="1">
      <c r="A375" s="12"/>
      <c r="B375" s="12"/>
      <c r="F375" s="8"/>
      <c r="G375" s="8"/>
      <c r="H375" s="8"/>
    </row>
    <row r="376" spans="1:8" ht="14.25" customHeight="1">
      <c r="A376" s="12"/>
      <c r="B376" s="12"/>
      <c r="F376" s="8"/>
      <c r="G376" s="8"/>
      <c r="H376" s="8"/>
    </row>
    <row r="377" spans="1:8" ht="14.25" customHeight="1">
      <c r="A377" s="12"/>
      <c r="B377" s="12"/>
      <c r="F377" s="8"/>
      <c r="G377" s="8"/>
      <c r="H377" s="8"/>
    </row>
    <row r="378" spans="1:8" ht="14.25" customHeight="1">
      <c r="A378" s="12"/>
      <c r="B378" s="12"/>
      <c r="F378" s="8"/>
      <c r="G378" s="8"/>
      <c r="H378" s="8"/>
    </row>
    <row r="379" spans="1:8" ht="14.25" customHeight="1">
      <c r="A379" s="12"/>
      <c r="B379" s="12"/>
      <c r="F379" s="8"/>
      <c r="G379" s="8"/>
      <c r="H379" s="8"/>
    </row>
    <row r="380" spans="1:8" ht="14.25" customHeight="1">
      <c r="A380" s="12"/>
      <c r="B380" s="12"/>
      <c r="F380" s="8"/>
      <c r="G380" s="8"/>
      <c r="H380" s="8"/>
    </row>
    <row r="381" spans="1:8" ht="14.25" customHeight="1">
      <c r="A381" s="12"/>
      <c r="B381" s="12"/>
      <c r="F381" s="8"/>
      <c r="G381" s="8"/>
      <c r="H381" s="8"/>
    </row>
    <row r="382" spans="1:8" ht="14.25" customHeight="1">
      <c r="A382" s="12"/>
      <c r="B382" s="12"/>
      <c r="F382" s="8"/>
      <c r="G382" s="8"/>
      <c r="H382" s="8"/>
    </row>
    <row r="383" spans="1:8" ht="14.25" customHeight="1">
      <c r="A383" s="12"/>
      <c r="B383" s="12"/>
      <c r="F383" s="8"/>
      <c r="G383" s="8"/>
      <c r="H383" s="8"/>
    </row>
    <row r="384" spans="1:8" ht="14.25" customHeight="1">
      <c r="A384" s="12"/>
      <c r="B384" s="12"/>
      <c r="F384" s="8"/>
      <c r="G384" s="8"/>
      <c r="H384" s="8"/>
    </row>
    <row r="385" spans="1:8" ht="14.25" customHeight="1">
      <c r="A385" s="12"/>
      <c r="B385" s="12"/>
      <c r="F385" s="8"/>
      <c r="G385" s="8"/>
      <c r="H385" s="8"/>
    </row>
    <row r="386" spans="1:8" ht="14.25" customHeight="1">
      <c r="A386" s="12"/>
      <c r="B386" s="12"/>
      <c r="F386" s="8"/>
      <c r="G386" s="8"/>
      <c r="H386" s="8"/>
    </row>
    <row r="387" spans="1:8" ht="14.25" customHeight="1">
      <c r="A387" s="12"/>
      <c r="B387" s="12"/>
      <c r="F387" s="8"/>
      <c r="G387" s="8"/>
      <c r="H387" s="8"/>
    </row>
    <row r="388" spans="1:8" ht="14.25" customHeight="1">
      <c r="A388" s="12"/>
      <c r="B388" s="12"/>
      <c r="F388" s="8"/>
      <c r="G388" s="8"/>
      <c r="H388" s="8"/>
    </row>
    <row r="389" spans="1:8" ht="14.25" customHeight="1">
      <c r="A389" s="12"/>
      <c r="B389" s="12"/>
      <c r="F389" s="8"/>
      <c r="G389" s="8"/>
      <c r="H389" s="8"/>
    </row>
    <row r="390" spans="1:8" ht="14.25" customHeight="1">
      <c r="A390" s="12"/>
      <c r="B390" s="12"/>
      <c r="F390" s="8"/>
      <c r="G390" s="8"/>
      <c r="H390" s="8"/>
    </row>
    <row r="391" spans="1:8" ht="14.25" customHeight="1">
      <c r="A391" s="12"/>
      <c r="B391" s="12"/>
      <c r="F391" s="8"/>
      <c r="G391" s="8"/>
      <c r="H391" s="8"/>
    </row>
    <row r="392" spans="1:8" ht="14.25" customHeight="1">
      <c r="A392" s="12"/>
      <c r="B392" s="12"/>
      <c r="F392" s="8"/>
      <c r="G392" s="8"/>
      <c r="H392" s="8"/>
    </row>
    <row r="393" spans="1:8" ht="14.25" customHeight="1">
      <c r="A393" s="12"/>
      <c r="B393" s="12"/>
      <c r="F393" s="8"/>
      <c r="G393" s="8"/>
      <c r="H393" s="8"/>
    </row>
    <row r="394" spans="1:8" ht="14.25" customHeight="1">
      <c r="A394" s="12"/>
      <c r="B394" s="12"/>
      <c r="F394" s="8"/>
      <c r="G394" s="8"/>
      <c r="H394" s="8"/>
    </row>
    <row r="395" spans="1:8" ht="14.25" customHeight="1">
      <c r="A395" s="12"/>
      <c r="B395" s="12"/>
      <c r="F395" s="8"/>
      <c r="G395" s="8"/>
      <c r="H395" s="8"/>
    </row>
    <row r="396" spans="1:8" ht="14.25" customHeight="1">
      <c r="A396" s="12"/>
      <c r="B396" s="12"/>
      <c r="F396" s="8"/>
      <c r="G396" s="8"/>
      <c r="H396" s="8"/>
    </row>
    <row r="397" spans="1:8" ht="14.25" customHeight="1">
      <c r="A397" s="12"/>
      <c r="B397" s="12"/>
      <c r="F397" s="8"/>
      <c r="G397" s="8"/>
      <c r="H397" s="8"/>
    </row>
    <row r="398" spans="1:8" ht="14.25" customHeight="1">
      <c r="A398" s="12"/>
      <c r="B398" s="12"/>
      <c r="F398" s="8"/>
      <c r="G398" s="8"/>
      <c r="H398" s="8"/>
    </row>
    <row r="399" spans="1:8" ht="14.25" customHeight="1">
      <c r="A399" s="12"/>
      <c r="B399" s="12"/>
      <c r="F399" s="8"/>
      <c r="G399" s="8"/>
      <c r="H399" s="8"/>
    </row>
    <row r="400" spans="1:8" ht="14.25" customHeight="1">
      <c r="A400" s="12"/>
      <c r="B400" s="12"/>
      <c r="F400" s="8"/>
      <c r="G400" s="8"/>
      <c r="H400" s="8"/>
    </row>
    <row r="401" spans="1:8" ht="14.25" customHeight="1">
      <c r="A401" s="12"/>
      <c r="B401" s="12"/>
      <c r="F401" s="8"/>
      <c r="G401" s="8"/>
      <c r="H401" s="8"/>
    </row>
    <row r="402" spans="1:8" ht="14.25" customHeight="1">
      <c r="A402" s="12"/>
      <c r="B402" s="12"/>
      <c r="F402" s="8"/>
      <c r="G402" s="8"/>
      <c r="H402" s="8"/>
    </row>
    <row r="403" spans="1:8" ht="14.25" customHeight="1">
      <c r="A403" s="12"/>
      <c r="B403" s="12"/>
      <c r="F403" s="8"/>
      <c r="G403" s="8"/>
      <c r="H403" s="8"/>
    </row>
    <row r="404" spans="1:8" ht="14.25" customHeight="1">
      <c r="A404" s="12"/>
      <c r="B404" s="12"/>
      <c r="F404" s="8"/>
      <c r="G404" s="8"/>
      <c r="H404" s="8"/>
    </row>
    <row r="405" spans="1:8" ht="14.25" customHeight="1">
      <c r="A405" s="12"/>
      <c r="B405" s="12"/>
      <c r="F405" s="8"/>
      <c r="G405" s="8"/>
      <c r="H405" s="8"/>
    </row>
    <row r="406" spans="1:8" ht="14.25" customHeight="1">
      <c r="A406" s="12"/>
      <c r="B406" s="12"/>
      <c r="F406" s="8"/>
      <c r="G406" s="8"/>
      <c r="H406" s="8"/>
    </row>
    <row r="407" spans="1:8" ht="14.25" customHeight="1">
      <c r="A407" s="12"/>
      <c r="B407" s="12"/>
      <c r="F407" s="8"/>
      <c r="G407" s="8"/>
      <c r="H407" s="8"/>
    </row>
    <row r="408" spans="1:8" ht="14.25" customHeight="1">
      <c r="A408" s="12"/>
      <c r="B408" s="12"/>
      <c r="F408" s="8"/>
      <c r="G408" s="8"/>
      <c r="H408" s="8"/>
    </row>
    <row r="409" spans="1:8" ht="14.25" customHeight="1">
      <c r="A409" s="12"/>
      <c r="B409" s="12"/>
      <c r="F409" s="8"/>
      <c r="G409" s="8"/>
      <c r="H409" s="8"/>
    </row>
    <row r="410" spans="1:8" ht="14.25" customHeight="1">
      <c r="A410" s="12"/>
      <c r="B410" s="12"/>
      <c r="F410" s="8"/>
      <c r="G410" s="8"/>
      <c r="H410" s="8"/>
    </row>
    <row r="411" spans="1:8" ht="14.25" customHeight="1">
      <c r="A411" s="12"/>
      <c r="B411" s="12"/>
      <c r="F411" s="8"/>
      <c r="G411" s="8"/>
      <c r="H411" s="8"/>
    </row>
    <row r="412" spans="1:8" ht="14.25" customHeight="1">
      <c r="A412" s="12"/>
      <c r="B412" s="12"/>
      <c r="F412" s="8"/>
      <c r="G412" s="8"/>
      <c r="H412" s="8"/>
    </row>
    <row r="413" spans="1:8" ht="14.25" customHeight="1">
      <c r="A413" s="12"/>
      <c r="B413" s="12"/>
      <c r="F413" s="8"/>
      <c r="G413" s="8"/>
      <c r="H413" s="8"/>
    </row>
    <row r="414" spans="1:8" ht="14.25" customHeight="1">
      <c r="A414" s="12"/>
      <c r="B414" s="12"/>
      <c r="F414" s="8"/>
      <c r="G414" s="8"/>
      <c r="H414" s="8"/>
    </row>
    <row r="415" spans="1:8" ht="14.25" customHeight="1">
      <c r="A415" s="12"/>
      <c r="B415" s="12"/>
      <c r="F415" s="8"/>
      <c r="G415" s="8"/>
      <c r="H415" s="8"/>
    </row>
    <row r="416" spans="1:8" ht="14.25" customHeight="1">
      <c r="A416" s="12"/>
      <c r="B416" s="12"/>
      <c r="F416" s="8"/>
      <c r="G416" s="8"/>
      <c r="H416" s="8"/>
    </row>
    <row r="417" spans="1:8" ht="14.25" customHeight="1">
      <c r="A417" s="12"/>
      <c r="B417" s="12"/>
      <c r="F417" s="8"/>
      <c r="G417" s="8"/>
      <c r="H417" s="8"/>
    </row>
    <row r="418" spans="1:8" ht="14.25" customHeight="1">
      <c r="A418" s="12"/>
      <c r="B418" s="12"/>
      <c r="F418" s="8"/>
      <c r="G418" s="8"/>
      <c r="H418" s="8"/>
    </row>
    <row r="419" spans="1:8" ht="14.25" customHeight="1">
      <c r="A419" s="12"/>
      <c r="B419" s="12"/>
      <c r="F419" s="8"/>
      <c r="G419" s="8"/>
      <c r="H419" s="8"/>
    </row>
    <row r="420" spans="1:8" ht="14.25" customHeight="1">
      <c r="A420" s="12"/>
      <c r="B420" s="12"/>
      <c r="F420" s="8"/>
      <c r="G420" s="8"/>
      <c r="H420" s="8"/>
    </row>
    <row r="421" spans="1:8" ht="14.25" customHeight="1">
      <c r="A421" s="12"/>
      <c r="B421" s="12"/>
      <c r="F421" s="8"/>
      <c r="G421" s="8"/>
      <c r="H421" s="8"/>
    </row>
    <row r="422" spans="1:8" ht="14.25" customHeight="1">
      <c r="A422" s="12"/>
      <c r="B422" s="12"/>
      <c r="F422" s="8"/>
      <c r="G422" s="8"/>
      <c r="H422" s="8"/>
    </row>
    <row r="423" spans="1:8" ht="14.25" customHeight="1">
      <c r="A423" s="12"/>
      <c r="B423" s="12"/>
      <c r="F423" s="8"/>
      <c r="G423" s="8"/>
      <c r="H423" s="8"/>
    </row>
    <row r="424" spans="1:8" ht="14.25" customHeight="1">
      <c r="A424" s="12"/>
      <c r="B424" s="12"/>
      <c r="F424" s="8"/>
      <c r="G424" s="8"/>
      <c r="H424" s="8"/>
    </row>
    <row r="425" spans="1:8" ht="14.25" customHeight="1">
      <c r="A425" s="12"/>
      <c r="B425" s="12"/>
      <c r="F425" s="8"/>
      <c r="G425" s="8"/>
      <c r="H425" s="8"/>
    </row>
    <row r="426" spans="1:8" ht="14.25" customHeight="1">
      <c r="A426" s="12"/>
      <c r="B426" s="12"/>
      <c r="F426" s="8"/>
      <c r="G426" s="8"/>
      <c r="H426" s="8"/>
    </row>
    <row r="427" spans="1:8" ht="14.25" customHeight="1">
      <c r="A427" s="12"/>
      <c r="B427" s="12"/>
      <c r="F427" s="8"/>
      <c r="G427" s="8"/>
      <c r="H427" s="8"/>
    </row>
    <row r="428" spans="1:8" ht="14.25" customHeight="1">
      <c r="A428" s="12"/>
      <c r="B428" s="12"/>
      <c r="F428" s="8"/>
      <c r="G428" s="8"/>
      <c r="H428" s="8"/>
    </row>
    <row r="429" spans="1:8" ht="14.25" customHeight="1">
      <c r="A429" s="12"/>
      <c r="B429" s="12"/>
      <c r="F429" s="8"/>
      <c r="G429" s="8"/>
      <c r="H429" s="8"/>
    </row>
    <row r="430" spans="1:8" ht="14.25" customHeight="1">
      <c r="A430" s="12"/>
      <c r="B430" s="12"/>
      <c r="F430" s="8"/>
      <c r="G430" s="8"/>
      <c r="H430" s="8"/>
    </row>
    <row r="431" spans="1:8" ht="14.25" customHeight="1">
      <c r="A431" s="12"/>
      <c r="B431" s="12"/>
      <c r="F431" s="8"/>
      <c r="G431" s="8"/>
      <c r="H431" s="8"/>
    </row>
    <row r="432" spans="1:8" ht="14.25" customHeight="1">
      <c r="A432" s="12"/>
      <c r="B432" s="12"/>
      <c r="F432" s="8"/>
      <c r="G432" s="8"/>
      <c r="H432" s="8"/>
    </row>
    <row r="433" spans="1:8" ht="14.25" customHeight="1">
      <c r="A433" s="12"/>
      <c r="B433" s="12"/>
      <c r="F433" s="8"/>
      <c r="G433" s="8"/>
      <c r="H433" s="8"/>
    </row>
    <row r="434" spans="1:8" ht="14.25" customHeight="1">
      <c r="A434" s="12"/>
      <c r="B434" s="12"/>
      <c r="F434" s="8"/>
      <c r="G434" s="8"/>
      <c r="H434" s="8"/>
    </row>
    <row r="435" spans="1:8" ht="14.25" customHeight="1">
      <c r="A435" s="12"/>
      <c r="B435" s="12"/>
      <c r="F435" s="8"/>
      <c r="G435" s="8"/>
      <c r="H435" s="8"/>
    </row>
    <row r="436" spans="1:8" ht="14.25" customHeight="1">
      <c r="A436" s="12"/>
      <c r="B436" s="12"/>
      <c r="F436" s="8"/>
      <c r="G436" s="8"/>
      <c r="H436" s="8"/>
    </row>
    <row r="437" spans="1:8" ht="14.25" customHeight="1">
      <c r="A437" s="12"/>
      <c r="B437" s="12"/>
      <c r="F437" s="8"/>
      <c r="G437" s="8"/>
      <c r="H437" s="8"/>
    </row>
    <row r="438" spans="1:8" ht="14.25" customHeight="1">
      <c r="A438" s="12"/>
      <c r="B438" s="12"/>
      <c r="F438" s="8"/>
      <c r="G438" s="8"/>
      <c r="H438" s="8"/>
    </row>
    <row r="439" spans="1:8" ht="14.25" customHeight="1">
      <c r="A439" s="12"/>
      <c r="B439" s="12"/>
      <c r="F439" s="8"/>
      <c r="G439" s="8"/>
      <c r="H439" s="8"/>
    </row>
    <row r="440" spans="1:8" ht="14.25" customHeight="1">
      <c r="A440" s="12"/>
      <c r="B440" s="12"/>
      <c r="F440" s="8"/>
      <c r="G440" s="8"/>
      <c r="H440" s="8"/>
    </row>
    <row r="441" spans="1:8" ht="14.25" customHeight="1">
      <c r="A441" s="12"/>
      <c r="B441" s="12"/>
      <c r="F441" s="8"/>
      <c r="G441" s="8"/>
      <c r="H441" s="8"/>
    </row>
    <row r="442" spans="1:8" ht="14.25" customHeight="1">
      <c r="A442" s="12"/>
      <c r="B442" s="12"/>
      <c r="F442" s="8"/>
      <c r="G442" s="8"/>
      <c r="H442" s="8"/>
    </row>
    <row r="443" spans="1:8" ht="14.25" customHeight="1">
      <c r="A443" s="12"/>
      <c r="B443" s="12"/>
      <c r="F443" s="8"/>
      <c r="G443" s="8"/>
      <c r="H443" s="8"/>
    </row>
    <row r="444" spans="1:8" ht="14.25" customHeight="1">
      <c r="A444" s="12"/>
      <c r="B444" s="12"/>
      <c r="F444" s="8"/>
      <c r="G444" s="8"/>
      <c r="H444" s="8"/>
    </row>
    <row r="445" spans="1:8" ht="14.25" customHeight="1">
      <c r="A445" s="12"/>
      <c r="B445" s="12"/>
      <c r="F445" s="8"/>
      <c r="G445" s="8"/>
      <c r="H445" s="8"/>
    </row>
    <row r="446" spans="1:8" ht="14.25" customHeight="1">
      <c r="A446" s="12"/>
      <c r="B446" s="12"/>
      <c r="F446" s="8"/>
      <c r="G446" s="8"/>
      <c r="H446" s="8"/>
    </row>
    <row r="447" spans="1:8" ht="14.25" customHeight="1">
      <c r="A447" s="12"/>
      <c r="B447" s="12"/>
      <c r="F447" s="8"/>
      <c r="G447" s="8"/>
      <c r="H447" s="8"/>
    </row>
    <row r="448" spans="1:8" ht="14.25" customHeight="1">
      <c r="A448" s="12"/>
      <c r="B448" s="12"/>
      <c r="F448" s="8"/>
      <c r="G448" s="8"/>
      <c r="H448" s="8"/>
    </row>
    <row r="449" spans="1:8" ht="14.25" customHeight="1">
      <c r="A449" s="12"/>
      <c r="B449" s="12"/>
      <c r="F449" s="8"/>
      <c r="G449" s="8"/>
      <c r="H449" s="8"/>
    </row>
    <row r="450" spans="1:8" ht="14.25" customHeight="1">
      <c r="A450" s="12"/>
      <c r="B450" s="12"/>
      <c r="F450" s="8"/>
      <c r="G450" s="8"/>
      <c r="H450" s="8"/>
    </row>
    <row r="451" spans="1:8" ht="14.25" customHeight="1">
      <c r="A451" s="12"/>
      <c r="B451" s="12"/>
      <c r="F451" s="8"/>
      <c r="G451" s="8"/>
      <c r="H451" s="8"/>
    </row>
    <row r="452" spans="1:8" ht="14.25" customHeight="1">
      <c r="A452" s="12"/>
      <c r="B452" s="12"/>
      <c r="F452" s="8"/>
      <c r="G452" s="8"/>
      <c r="H452" s="8"/>
    </row>
    <row r="453" spans="1:8" ht="14.25" customHeight="1">
      <c r="A453" s="12"/>
      <c r="B453" s="12"/>
      <c r="F453" s="8"/>
      <c r="G453" s="8"/>
      <c r="H453" s="8"/>
    </row>
    <row r="454" spans="1:8" ht="14.25" customHeight="1">
      <c r="A454" s="12"/>
      <c r="B454" s="12"/>
      <c r="F454" s="8"/>
      <c r="G454" s="8"/>
      <c r="H454" s="8"/>
    </row>
    <row r="455" spans="1:8" ht="14.25" customHeight="1">
      <c r="A455" s="12"/>
      <c r="B455" s="12"/>
      <c r="F455" s="8"/>
      <c r="G455" s="8"/>
      <c r="H455" s="8"/>
    </row>
    <row r="456" spans="1:8" ht="14.25" customHeight="1">
      <c r="A456" s="12"/>
      <c r="B456" s="12"/>
      <c r="F456" s="8"/>
      <c r="G456" s="8"/>
      <c r="H456" s="8"/>
    </row>
    <row r="457" spans="1:8" ht="14.25" customHeight="1">
      <c r="A457" s="12"/>
      <c r="B457" s="12"/>
      <c r="F457" s="8"/>
      <c r="G457" s="8"/>
      <c r="H457" s="8"/>
    </row>
    <row r="458" spans="1:8" ht="14.25" customHeight="1">
      <c r="A458" s="12"/>
      <c r="B458" s="12"/>
      <c r="F458" s="8"/>
      <c r="G458" s="8"/>
      <c r="H458" s="8"/>
    </row>
    <row r="459" spans="1:8" ht="14.25" customHeight="1">
      <c r="A459" s="12"/>
      <c r="B459" s="12"/>
      <c r="F459" s="8"/>
      <c r="G459" s="8"/>
      <c r="H459" s="8"/>
    </row>
    <row r="460" spans="1:8" ht="14.25" customHeight="1">
      <c r="A460" s="12"/>
      <c r="B460" s="12"/>
      <c r="F460" s="8"/>
      <c r="G460" s="8"/>
      <c r="H460" s="8"/>
    </row>
    <row r="461" spans="1:8" ht="14.25" customHeight="1">
      <c r="A461" s="12"/>
      <c r="B461" s="12"/>
      <c r="F461" s="8"/>
      <c r="G461" s="8"/>
      <c r="H461" s="8"/>
    </row>
    <row r="462" spans="1:8" ht="14.25" customHeight="1">
      <c r="A462" s="12"/>
      <c r="B462" s="12"/>
      <c r="F462" s="8"/>
      <c r="G462" s="8"/>
      <c r="H462" s="8"/>
    </row>
    <row r="463" spans="1:8" ht="14.25" customHeight="1">
      <c r="A463" s="12"/>
      <c r="B463" s="12"/>
      <c r="F463" s="8"/>
      <c r="G463" s="8"/>
      <c r="H463" s="8"/>
    </row>
    <row r="464" spans="1:8" ht="14.25" customHeight="1">
      <c r="A464" s="12"/>
      <c r="B464" s="12"/>
      <c r="F464" s="8"/>
      <c r="G464" s="8"/>
      <c r="H464" s="8"/>
    </row>
    <row r="465" spans="1:8" ht="14.25" customHeight="1">
      <c r="A465" s="12"/>
      <c r="B465" s="12"/>
      <c r="F465" s="8"/>
      <c r="G465" s="8"/>
      <c r="H465" s="8"/>
    </row>
    <row r="466" spans="1:8" ht="14.25" customHeight="1">
      <c r="A466" s="12"/>
      <c r="B466" s="12"/>
      <c r="F466" s="8"/>
      <c r="G466" s="8"/>
      <c r="H466" s="8"/>
    </row>
    <row r="467" spans="1:8" ht="14.25" customHeight="1">
      <c r="A467" s="12"/>
      <c r="B467" s="12"/>
      <c r="F467" s="8"/>
      <c r="G467" s="8"/>
      <c r="H467" s="8"/>
    </row>
    <row r="468" spans="1:8" ht="14.25" customHeight="1">
      <c r="A468" s="12"/>
      <c r="B468" s="12"/>
      <c r="F468" s="8"/>
      <c r="G468" s="8"/>
      <c r="H468" s="8"/>
    </row>
    <row r="469" spans="1:8" ht="14.25" customHeight="1">
      <c r="A469" s="12"/>
      <c r="B469" s="12"/>
      <c r="F469" s="8"/>
      <c r="G469" s="8"/>
      <c r="H469" s="8"/>
    </row>
    <row r="470" spans="1:8" ht="14.25" customHeight="1">
      <c r="A470" s="12"/>
      <c r="B470" s="12"/>
      <c r="F470" s="8"/>
      <c r="G470" s="8"/>
      <c r="H470" s="8"/>
    </row>
    <row r="471" spans="1:8" ht="14.25" customHeight="1">
      <c r="A471" s="12"/>
      <c r="B471" s="12"/>
      <c r="F471" s="8"/>
      <c r="G471" s="8"/>
      <c r="H471" s="8"/>
    </row>
    <row r="472" spans="1:8" ht="14.25" customHeight="1">
      <c r="A472" s="12"/>
      <c r="B472" s="12"/>
      <c r="F472" s="8"/>
      <c r="G472" s="8"/>
      <c r="H472" s="8"/>
    </row>
    <row r="473" spans="1:8" ht="14.25" customHeight="1">
      <c r="A473" s="12"/>
      <c r="B473" s="12"/>
      <c r="F473" s="8"/>
      <c r="G473" s="8"/>
      <c r="H473" s="8"/>
    </row>
    <row r="474" spans="1:8" ht="14.25" customHeight="1">
      <c r="A474" s="12"/>
      <c r="B474" s="12"/>
      <c r="F474" s="8"/>
      <c r="G474" s="8"/>
      <c r="H474" s="8"/>
    </row>
    <row r="475" spans="1:8" ht="14.25" customHeight="1">
      <c r="A475" s="12"/>
      <c r="B475" s="12"/>
      <c r="F475" s="8"/>
      <c r="G475" s="8"/>
      <c r="H475" s="8"/>
    </row>
    <row r="476" spans="1:8" ht="14.25" customHeight="1">
      <c r="A476" s="12"/>
      <c r="B476" s="12"/>
      <c r="F476" s="8"/>
      <c r="G476" s="8"/>
      <c r="H476" s="8"/>
    </row>
    <row r="477" spans="1:8" ht="14.25" customHeight="1">
      <c r="A477" s="12"/>
      <c r="B477" s="12"/>
      <c r="F477" s="8"/>
      <c r="G477" s="8"/>
      <c r="H477" s="8"/>
    </row>
    <row r="478" spans="1:8" ht="14.25" customHeight="1">
      <c r="A478" s="12"/>
      <c r="B478" s="12"/>
      <c r="F478" s="8"/>
      <c r="G478" s="8"/>
      <c r="H478" s="8"/>
    </row>
    <row r="479" spans="1:8" ht="14.25" customHeight="1">
      <c r="A479" s="12"/>
      <c r="B479" s="12"/>
      <c r="F479" s="8"/>
      <c r="G479" s="8"/>
      <c r="H479" s="8"/>
    </row>
    <row r="480" spans="1:8" ht="14.25" customHeight="1">
      <c r="A480" s="12"/>
      <c r="B480" s="12"/>
      <c r="F480" s="8"/>
      <c r="G480" s="8"/>
      <c r="H480" s="8"/>
    </row>
    <row r="481" spans="1:8" ht="14.25" customHeight="1">
      <c r="A481" s="12"/>
      <c r="B481" s="12"/>
      <c r="F481" s="8"/>
      <c r="G481" s="8"/>
      <c r="H481" s="8"/>
    </row>
    <row r="482" spans="1:8" ht="14.25" customHeight="1">
      <c r="A482" s="12"/>
      <c r="B482" s="12"/>
      <c r="F482" s="8"/>
      <c r="G482" s="8"/>
      <c r="H482" s="8"/>
    </row>
    <row r="483" spans="1:8" ht="14.25" customHeight="1">
      <c r="A483" s="12"/>
      <c r="B483" s="12"/>
      <c r="F483" s="8"/>
      <c r="G483" s="8"/>
      <c r="H483" s="8"/>
    </row>
    <row r="484" spans="1:8" ht="14.25" customHeight="1">
      <c r="A484" s="12"/>
      <c r="B484" s="12"/>
      <c r="F484" s="8"/>
      <c r="G484" s="8"/>
      <c r="H484" s="8"/>
    </row>
    <row r="485" spans="1:8" ht="14.25" customHeight="1">
      <c r="A485" s="12"/>
      <c r="B485" s="12"/>
      <c r="F485" s="8"/>
      <c r="G485" s="8"/>
      <c r="H485" s="8"/>
    </row>
    <row r="486" spans="1:8" ht="14.25" customHeight="1">
      <c r="A486" s="12"/>
      <c r="B486" s="12"/>
      <c r="F486" s="8"/>
      <c r="G486" s="8"/>
      <c r="H486" s="8"/>
    </row>
    <row r="487" spans="1:8" ht="14.25" customHeight="1">
      <c r="A487" s="12"/>
      <c r="B487" s="12"/>
      <c r="F487" s="8"/>
      <c r="G487" s="8"/>
      <c r="H487" s="8"/>
    </row>
    <row r="488" spans="1:8" ht="14.25" customHeight="1">
      <c r="A488" s="12"/>
      <c r="B488" s="12"/>
      <c r="F488" s="8"/>
      <c r="G488" s="8"/>
      <c r="H488" s="8"/>
    </row>
    <row r="489" spans="1:8" ht="14.25" customHeight="1">
      <c r="A489" s="12"/>
      <c r="B489" s="12"/>
      <c r="F489" s="8"/>
      <c r="G489" s="8"/>
      <c r="H489" s="8"/>
    </row>
    <row r="490" spans="1:8" ht="14.25" customHeight="1">
      <c r="A490" s="12"/>
      <c r="B490" s="12"/>
      <c r="F490" s="8"/>
      <c r="G490" s="8"/>
      <c r="H490" s="8"/>
    </row>
    <row r="491" spans="1:8" ht="14.25" customHeight="1">
      <c r="A491" s="12"/>
      <c r="B491" s="12"/>
      <c r="F491" s="8"/>
      <c r="G491" s="8"/>
      <c r="H491" s="8"/>
    </row>
    <row r="492" spans="1:8" ht="14.25" customHeight="1">
      <c r="A492" s="12"/>
      <c r="B492" s="12"/>
      <c r="F492" s="8"/>
      <c r="G492" s="8"/>
      <c r="H492" s="8"/>
    </row>
    <row r="493" spans="1:8" ht="14.25" customHeight="1">
      <c r="A493" s="12"/>
      <c r="B493" s="12"/>
      <c r="F493" s="8"/>
      <c r="G493" s="8"/>
      <c r="H493" s="8"/>
    </row>
    <row r="494" spans="1:8" ht="14.25" customHeight="1">
      <c r="A494" s="12"/>
      <c r="B494" s="12"/>
      <c r="F494" s="8"/>
      <c r="G494" s="8"/>
      <c r="H494" s="8"/>
    </row>
    <row r="495" spans="1:8" ht="14.25" customHeight="1">
      <c r="A495" s="12"/>
      <c r="B495" s="12"/>
      <c r="F495" s="8"/>
      <c r="G495" s="8"/>
      <c r="H495" s="8"/>
    </row>
    <row r="496" spans="1:8" ht="14.25" customHeight="1">
      <c r="A496" s="12"/>
      <c r="B496" s="12"/>
      <c r="F496" s="8"/>
      <c r="G496" s="8"/>
      <c r="H496" s="8"/>
    </row>
    <row r="497" spans="1:8" ht="14.25" customHeight="1">
      <c r="A497" s="12"/>
      <c r="B497" s="12"/>
      <c r="F497" s="8"/>
      <c r="G497" s="8"/>
      <c r="H497" s="8"/>
    </row>
    <row r="498" spans="1:8" ht="14.25" customHeight="1">
      <c r="A498" s="12"/>
      <c r="B498" s="12"/>
      <c r="F498" s="8"/>
      <c r="G498" s="8"/>
      <c r="H498" s="8"/>
    </row>
    <row r="499" spans="1:8" ht="14.25" customHeight="1">
      <c r="A499" s="12"/>
      <c r="B499" s="12"/>
      <c r="F499" s="8"/>
      <c r="G499" s="8"/>
      <c r="H499" s="8"/>
    </row>
    <row r="500" spans="1:8" ht="14.25" customHeight="1">
      <c r="A500" s="12"/>
      <c r="B500" s="12"/>
      <c r="F500" s="8"/>
      <c r="G500" s="8"/>
      <c r="H500" s="8"/>
    </row>
    <row r="501" spans="1:8" ht="14.25" customHeight="1">
      <c r="A501" s="12"/>
      <c r="B501" s="12"/>
      <c r="F501" s="8"/>
      <c r="G501" s="8"/>
      <c r="H501" s="8"/>
    </row>
    <row r="502" spans="1:8" ht="14.25" customHeight="1">
      <c r="A502" s="12"/>
      <c r="B502" s="12"/>
      <c r="F502" s="8"/>
      <c r="G502" s="8"/>
      <c r="H502" s="8"/>
    </row>
    <row r="503" spans="1:8" ht="14.25" customHeight="1">
      <c r="A503" s="12"/>
      <c r="B503" s="12"/>
      <c r="F503" s="8"/>
      <c r="G503" s="8"/>
      <c r="H503" s="8"/>
    </row>
    <row r="504" spans="1:8" ht="14.25" customHeight="1">
      <c r="A504" s="12"/>
      <c r="B504" s="12"/>
      <c r="F504" s="8"/>
      <c r="G504" s="8"/>
      <c r="H504" s="8"/>
    </row>
    <row r="505" spans="1:8" ht="14.25" customHeight="1">
      <c r="A505" s="12"/>
      <c r="B505" s="12"/>
      <c r="F505" s="8"/>
      <c r="G505" s="8"/>
      <c r="H505" s="8"/>
    </row>
    <row r="506" spans="1:8" ht="14.25" customHeight="1">
      <c r="A506" s="12"/>
      <c r="B506" s="12"/>
      <c r="F506" s="8"/>
      <c r="G506" s="8"/>
      <c r="H506" s="8"/>
    </row>
    <row r="507" spans="1:8" ht="14.25" customHeight="1">
      <c r="A507" s="12"/>
      <c r="B507" s="12"/>
      <c r="F507" s="8"/>
      <c r="G507" s="8"/>
      <c r="H507" s="8"/>
    </row>
    <row r="508" spans="1:8" ht="14.25" customHeight="1">
      <c r="A508" s="12"/>
      <c r="B508" s="12"/>
      <c r="F508" s="8"/>
      <c r="G508" s="8"/>
      <c r="H508" s="8"/>
    </row>
    <row r="509" spans="1:8" ht="14.25" customHeight="1">
      <c r="A509" s="12"/>
      <c r="B509" s="12"/>
      <c r="F509" s="8"/>
      <c r="G509" s="8"/>
      <c r="H509" s="8"/>
    </row>
    <row r="510" spans="1:8" ht="14.25" customHeight="1">
      <c r="A510" s="12"/>
      <c r="B510" s="12"/>
      <c r="F510" s="8"/>
      <c r="G510" s="8"/>
      <c r="H510" s="8"/>
    </row>
    <row r="511" spans="1:8" ht="14.25" customHeight="1">
      <c r="A511" s="12"/>
      <c r="B511" s="12"/>
      <c r="F511" s="8"/>
      <c r="G511" s="8"/>
      <c r="H511" s="8"/>
    </row>
    <row r="512" spans="1:8" ht="14.25" customHeight="1">
      <c r="A512" s="12"/>
      <c r="B512" s="12"/>
      <c r="F512" s="8"/>
      <c r="G512" s="8"/>
      <c r="H512" s="8"/>
    </row>
    <row r="513" spans="1:8" ht="14.25" customHeight="1">
      <c r="A513" s="12"/>
      <c r="B513" s="12"/>
      <c r="F513" s="8"/>
      <c r="G513" s="8"/>
      <c r="H513" s="8"/>
    </row>
    <row r="514" spans="1:8" ht="14.25" customHeight="1">
      <c r="A514" s="12"/>
      <c r="B514" s="12"/>
      <c r="F514" s="8"/>
      <c r="G514" s="8"/>
      <c r="H514" s="8"/>
    </row>
    <row r="515" spans="1:8" ht="14.25" customHeight="1">
      <c r="A515" s="12"/>
      <c r="B515" s="12"/>
      <c r="F515" s="8"/>
      <c r="G515" s="8"/>
      <c r="H515" s="8"/>
    </row>
    <row r="516" spans="1:8" ht="14.25" customHeight="1">
      <c r="A516" s="12"/>
      <c r="B516" s="12"/>
      <c r="F516" s="8"/>
      <c r="G516" s="8"/>
      <c r="H516" s="8"/>
    </row>
    <row r="517" spans="1:8" ht="14.25" customHeight="1">
      <c r="A517" s="12"/>
      <c r="B517" s="12"/>
      <c r="F517" s="8"/>
      <c r="G517" s="8"/>
      <c r="H517" s="8"/>
    </row>
    <row r="518" spans="1:8" ht="14.25" customHeight="1">
      <c r="A518" s="12"/>
      <c r="B518" s="12"/>
      <c r="F518" s="8"/>
      <c r="G518" s="8"/>
      <c r="H518" s="8"/>
    </row>
    <row r="519" spans="1:8" ht="14.25" customHeight="1">
      <c r="A519" s="12"/>
      <c r="B519" s="12"/>
      <c r="F519" s="8"/>
      <c r="G519" s="8"/>
      <c r="H519" s="8"/>
    </row>
    <row r="520" spans="1:8" ht="14.25" customHeight="1">
      <c r="A520" s="12"/>
      <c r="B520" s="12"/>
      <c r="F520" s="8"/>
      <c r="G520" s="8"/>
      <c r="H520" s="8"/>
    </row>
    <row r="521" spans="1:8" ht="14.25" customHeight="1">
      <c r="A521" s="12"/>
      <c r="B521" s="12"/>
      <c r="F521" s="8"/>
      <c r="G521" s="8"/>
      <c r="H521" s="8"/>
    </row>
    <row r="522" spans="1:8" ht="14.25" customHeight="1">
      <c r="A522" s="12"/>
      <c r="B522" s="12"/>
      <c r="F522" s="8"/>
      <c r="G522" s="8"/>
      <c r="H522" s="8"/>
    </row>
    <row r="523" spans="1:8" ht="14.25" customHeight="1">
      <c r="A523" s="12"/>
      <c r="B523" s="12"/>
      <c r="F523" s="8"/>
      <c r="G523" s="8"/>
      <c r="H523" s="8"/>
    </row>
    <row r="524" spans="1:8" ht="14.25" customHeight="1">
      <c r="A524" s="12"/>
      <c r="B524" s="12"/>
      <c r="F524" s="8"/>
      <c r="G524" s="8"/>
      <c r="H524" s="8"/>
    </row>
    <row r="525" spans="1:8" ht="14.25" customHeight="1">
      <c r="A525" s="12"/>
      <c r="B525" s="12"/>
      <c r="F525" s="8"/>
      <c r="G525" s="8"/>
      <c r="H525" s="8"/>
    </row>
    <row r="526" spans="1:8" ht="14.25" customHeight="1">
      <c r="A526" s="12"/>
      <c r="B526" s="12"/>
      <c r="F526" s="8"/>
      <c r="G526" s="8"/>
      <c r="H526" s="8"/>
    </row>
    <row r="527" spans="1:8" ht="14.25" customHeight="1">
      <c r="A527" s="12"/>
      <c r="B527" s="12"/>
      <c r="F527" s="8"/>
      <c r="G527" s="8"/>
      <c r="H527" s="8"/>
    </row>
    <row r="528" spans="1:8" ht="14.25" customHeight="1">
      <c r="A528" s="12"/>
      <c r="B528" s="12"/>
      <c r="F528" s="8"/>
      <c r="G528" s="8"/>
      <c r="H528" s="8"/>
    </row>
    <row r="529" spans="1:8" ht="14.25" customHeight="1">
      <c r="A529" s="12"/>
      <c r="B529" s="12"/>
      <c r="F529" s="8"/>
      <c r="G529" s="8"/>
      <c r="H529" s="8"/>
    </row>
    <row r="530" spans="1:8" ht="14.25" customHeight="1">
      <c r="A530" s="12"/>
      <c r="B530" s="12"/>
      <c r="F530" s="8"/>
      <c r="G530" s="8"/>
      <c r="H530" s="8"/>
    </row>
    <row r="531" spans="1:8" ht="14.25" customHeight="1">
      <c r="A531" s="12"/>
      <c r="B531" s="12"/>
      <c r="F531" s="8"/>
      <c r="G531" s="8"/>
      <c r="H531" s="8"/>
    </row>
    <row r="532" spans="1:8" ht="14.25" customHeight="1">
      <c r="A532" s="12"/>
      <c r="B532" s="12"/>
      <c r="F532" s="8"/>
      <c r="G532" s="8"/>
      <c r="H532" s="8"/>
    </row>
    <row r="533" spans="1:8" ht="14.25" customHeight="1">
      <c r="A533" s="12"/>
      <c r="B533" s="12"/>
      <c r="F533" s="8"/>
      <c r="G533" s="8"/>
      <c r="H533" s="8"/>
    </row>
    <row r="534" spans="1:8" ht="14.25" customHeight="1">
      <c r="A534" s="12"/>
      <c r="B534" s="12"/>
      <c r="F534" s="8"/>
      <c r="G534" s="8"/>
      <c r="H534" s="8"/>
    </row>
    <row r="535" spans="1:8" ht="14.25" customHeight="1">
      <c r="A535" s="12"/>
      <c r="B535" s="12"/>
      <c r="F535" s="8"/>
      <c r="G535" s="8"/>
      <c r="H535" s="8"/>
    </row>
    <row r="536" spans="1:8" ht="14.25" customHeight="1">
      <c r="A536" s="12"/>
      <c r="B536" s="12"/>
      <c r="F536" s="8"/>
      <c r="G536" s="8"/>
      <c r="H536" s="8"/>
    </row>
    <row r="537" spans="1:8" ht="14.25" customHeight="1">
      <c r="A537" s="12"/>
      <c r="B537" s="12"/>
      <c r="F537" s="8"/>
      <c r="G537" s="8"/>
      <c r="H537" s="8"/>
    </row>
    <row r="538" spans="1:8" ht="14.25" customHeight="1">
      <c r="A538" s="12"/>
      <c r="B538" s="12"/>
      <c r="F538" s="8"/>
      <c r="G538" s="8"/>
      <c r="H538" s="8"/>
    </row>
    <row r="539" spans="1:8" ht="14.25" customHeight="1">
      <c r="A539" s="12"/>
      <c r="B539" s="12"/>
      <c r="F539" s="8"/>
      <c r="G539" s="8"/>
      <c r="H539" s="8"/>
    </row>
    <row r="540" spans="1:8" ht="14.25" customHeight="1">
      <c r="A540" s="12"/>
      <c r="B540" s="12"/>
      <c r="F540" s="8"/>
      <c r="G540" s="8"/>
      <c r="H540" s="8"/>
    </row>
    <row r="541" spans="1:8" ht="14.25" customHeight="1">
      <c r="A541" s="12"/>
      <c r="B541" s="12"/>
      <c r="F541" s="8"/>
      <c r="G541" s="8"/>
      <c r="H541" s="8"/>
    </row>
    <row r="542" spans="1:8" ht="14.25" customHeight="1">
      <c r="A542" s="12"/>
      <c r="B542" s="12"/>
      <c r="F542" s="8"/>
      <c r="G542" s="8"/>
      <c r="H542" s="8"/>
    </row>
    <row r="543" spans="1:8" ht="14.25" customHeight="1">
      <c r="A543" s="12"/>
      <c r="B543" s="12"/>
      <c r="F543" s="8"/>
      <c r="G543" s="8"/>
      <c r="H543" s="8"/>
    </row>
    <row r="544" spans="1:8" ht="14.25" customHeight="1">
      <c r="A544" s="12"/>
      <c r="B544" s="12"/>
      <c r="F544" s="8"/>
      <c r="G544" s="8"/>
      <c r="H544" s="8"/>
    </row>
    <row r="545" spans="1:8" ht="14.25" customHeight="1">
      <c r="A545" s="12"/>
      <c r="B545" s="12"/>
      <c r="F545" s="8"/>
      <c r="G545" s="8"/>
      <c r="H545" s="8"/>
    </row>
    <row r="546" spans="1:8" ht="14.25" customHeight="1">
      <c r="A546" s="12"/>
      <c r="B546" s="12"/>
      <c r="F546" s="8"/>
      <c r="G546" s="8"/>
      <c r="H546" s="8"/>
    </row>
    <row r="547" spans="1:8" ht="14.25" customHeight="1">
      <c r="A547" s="12"/>
      <c r="B547" s="12"/>
      <c r="F547" s="8"/>
      <c r="G547" s="8"/>
      <c r="H547" s="8"/>
    </row>
    <row r="548" spans="1:8" ht="14.25" customHeight="1">
      <c r="A548" s="12"/>
      <c r="B548" s="12"/>
      <c r="F548" s="8"/>
      <c r="G548" s="8"/>
      <c r="H548" s="8"/>
    </row>
    <row r="549" spans="1:8" ht="14.25" customHeight="1">
      <c r="A549" s="12"/>
      <c r="B549" s="12"/>
      <c r="F549" s="8"/>
      <c r="G549" s="8"/>
      <c r="H549" s="8"/>
    </row>
    <row r="550" spans="1:8" ht="14.25" customHeight="1">
      <c r="A550" s="12"/>
      <c r="B550" s="12"/>
      <c r="F550" s="8"/>
      <c r="G550" s="8"/>
      <c r="H550" s="8"/>
    </row>
    <row r="551" spans="1:8" ht="14.25" customHeight="1">
      <c r="A551" s="12"/>
      <c r="B551" s="12"/>
      <c r="F551" s="8"/>
      <c r="G551" s="8"/>
      <c r="H551" s="8"/>
    </row>
    <row r="552" spans="1:8" ht="14.25" customHeight="1">
      <c r="A552" s="12"/>
      <c r="B552" s="12"/>
      <c r="F552" s="8"/>
      <c r="G552" s="8"/>
      <c r="H552" s="8"/>
    </row>
    <row r="553" spans="1:8" ht="14.25" customHeight="1">
      <c r="A553" s="12"/>
      <c r="B553" s="12"/>
      <c r="F553" s="8"/>
      <c r="G553" s="8"/>
      <c r="H553" s="8"/>
    </row>
    <row r="554" spans="1:8" ht="14.25" customHeight="1">
      <c r="A554" s="12"/>
      <c r="B554" s="12"/>
      <c r="F554" s="8"/>
      <c r="G554" s="8"/>
      <c r="H554" s="8"/>
    </row>
    <row r="555" spans="1:8" ht="14.25" customHeight="1">
      <c r="A555" s="12"/>
      <c r="B555" s="12"/>
      <c r="F555" s="8"/>
      <c r="G555" s="8"/>
      <c r="H555" s="8"/>
    </row>
    <row r="556" spans="1:8" ht="14.25" customHeight="1">
      <c r="A556" s="12"/>
      <c r="B556" s="12"/>
      <c r="F556" s="8"/>
      <c r="G556" s="8"/>
      <c r="H556" s="8"/>
    </row>
    <row r="557" spans="1:8" ht="14.25" customHeight="1">
      <c r="A557" s="12"/>
      <c r="B557" s="12"/>
      <c r="F557" s="8"/>
      <c r="G557" s="8"/>
      <c r="H557" s="8"/>
    </row>
    <row r="558" spans="1:8" ht="14.25" customHeight="1">
      <c r="A558" s="12"/>
      <c r="B558" s="12"/>
      <c r="F558" s="8"/>
      <c r="G558" s="8"/>
      <c r="H558" s="8"/>
    </row>
    <row r="559" spans="1:8" ht="14.25" customHeight="1">
      <c r="A559" s="12"/>
      <c r="B559" s="12"/>
      <c r="F559" s="8"/>
      <c r="G559" s="8"/>
      <c r="H559" s="8"/>
    </row>
    <row r="560" spans="1:8" ht="14.25" customHeight="1">
      <c r="A560" s="12"/>
      <c r="B560" s="12"/>
      <c r="F560" s="8"/>
      <c r="G560" s="8"/>
      <c r="H560" s="8"/>
    </row>
    <row r="561" spans="1:8" ht="14.25" customHeight="1">
      <c r="A561" s="12"/>
      <c r="B561" s="12"/>
      <c r="F561" s="8"/>
      <c r="G561" s="8"/>
      <c r="H561" s="8"/>
    </row>
    <row r="562" spans="1:8" ht="14.25" customHeight="1">
      <c r="A562" s="12"/>
      <c r="B562" s="12"/>
      <c r="F562" s="8"/>
      <c r="G562" s="8"/>
      <c r="H562" s="8"/>
    </row>
    <row r="563" spans="1:8" ht="14.25" customHeight="1">
      <c r="A563" s="12"/>
      <c r="B563" s="12"/>
      <c r="F563" s="8"/>
      <c r="G563" s="8"/>
      <c r="H563" s="8"/>
    </row>
    <row r="564" spans="1:8" ht="14.25" customHeight="1">
      <c r="A564" s="12"/>
      <c r="B564" s="12"/>
      <c r="F564" s="8"/>
      <c r="G564" s="8"/>
      <c r="H564" s="8"/>
    </row>
    <row r="565" spans="1:8" ht="14.25" customHeight="1">
      <c r="A565" s="12"/>
      <c r="B565" s="12"/>
      <c r="F565" s="8"/>
      <c r="G565" s="8"/>
      <c r="H565" s="8"/>
    </row>
    <row r="566" spans="1:8" ht="14.25" customHeight="1">
      <c r="A566" s="12"/>
      <c r="B566" s="12"/>
      <c r="F566" s="8"/>
      <c r="G566" s="8"/>
      <c r="H566" s="8"/>
    </row>
    <row r="567" spans="1:8" ht="14.25" customHeight="1">
      <c r="A567" s="12"/>
      <c r="B567" s="12"/>
      <c r="F567" s="8"/>
      <c r="G567" s="8"/>
      <c r="H567" s="8"/>
    </row>
    <row r="568" spans="1:8" ht="14.25" customHeight="1">
      <c r="A568" s="12"/>
      <c r="B568" s="12"/>
      <c r="F568" s="8"/>
      <c r="G568" s="8"/>
      <c r="H568" s="8"/>
    </row>
    <row r="569" spans="1:8" ht="14.25" customHeight="1">
      <c r="A569" s="12"/>
      <c r="B569" s="12"/>
      <c r="F569" s="8"/>
      <c r="G569" s="8"/>
      <c r="H569" s="8"/>
    </row>
    <row r="570" spans="1:8" ht="14.25" customHeight="1">
      <c r="A570" s="12"/>
      <c r="B570" s="12"/>
      <c r="F570" s="8"/>
      <c r="G570" s="8"/>
      <c r="H570" s="8"/>
    </row>
    <row r="571" spans="1:8" ht="14.25" customHeight="1">
      <c r="A571" s="12"/>
      <c r="B571" s="12"/>
      <c r="F571" s="8"/>
      <c r="G571" s="8"/>
      <c r="H571" s="8"/>
    </row>
    <row r="572" spans="1:8" ht="14.25" customHeight="1">
      <c r="A572" s="12"/>
      <c r="B572" s="12"/>
      <c r="F572" s="8"/>
      <c r="G572" s="8"/>
      <c r="H572" s="8"/>
    </row>
    <row r="573" spans="1:8" ht="14.25" customHeight="1">
      <c r="A573" s="12"/>
      <c r="B573" s="12"/>
      <c r="F573" s="8"/>
      <c r="G573" s="8"/>
      <c r="H573" s="8"/>
    </row>
    <row r="574" spans="1:8" ht="14.25" customHeight="1">
      <c r="A574" s="12"/>
      <c r="B574" s="12"/>
      <c r="F574" s="8"/>
      <c r="G574" s="8"/>
      <c r="H574" s="8"/>
    </row>
    <row r="575" spans="1:8" ht="14.25" customHeight="1">
      <c r="A575" s="12"/>
      <c r="B575" s="12"/>
      <c r="F575" s="8"/>
      <c r="G575" s="8"/>
      <c r="H575" s="8"/>
    </row>
    <row r="576" spans="1:8" ht="14.25" customHeight="1">
      <c r="A576" s="12"/>
      <c r="B576" s="12"/>
      <c r="F576" s="8"/>
      <c r="G576" s="8"/>
      <c r="H576" s="8"/>
    </row>
    <row r="577" spans="1:8" ht="14.25" customHeight="1">
      <c r="A577" s="12"/>
      <c r="B577" s="12"/>
      <c r="F577" s="8"/>
      <c r="G577" s="8"/>
      <c r="H577" s="8"/>
    </row>
    <row r="578" spans="1:8" ht="14.25" customHeight="1">
      <c r="A578" s="12"/>
      <c r="B578" s="12"/>
      <c r="F578" s="8"/>
      <c r="G578" s="8"/>
      <c r="H578" s="8"/>
    </row>
    <row r="579" spans="1:8" ht="14.25" customHeight="1">
      <c r="A579" s="12"/>
      <c r="B579" s="12"/>
      <c r="F579" s="8"/>
      <c r="G579" s="8"/>
      <c r="H579" s="8"/>
    </row>
    <row r="580" spans="1:8" ht="14.25" customHeight="1">
      <c r="A580" s="12"/>
      <c r="B580" s="12"/>
      <c r="F580" s="8"/>
      <c r="G580" s="8"/>
      <c r="H580" s="8"/>
    </row>
    <row r="581" spans="1:8" ht="14.25" customHeight="1">
      <c r="A581" s="12"/>
      <c r="B581" s="12"/>
      <c r="F581" s="8"/>
      <c r="G581" s="8"/>
      <c r="H581" s="8"/>
    </row>
    <row r="582" spans="1:8" ht="14.25" customHeight="1">
      <c r="A582" s="12"/>
      <c r="B582" s="12"/>
      <c r="F582" s="8"/>
      <c r="G582" s="8"/>
      <c r="H582" s="8"/>
    </row>
    <row r="583" spans="1:8" ht="14.25" customHeight="1">
      <c r="A583" s="12"/>
      <c r="B583" s="12"/>
      <c r="F583" s="8"/>
      <c r="G583" s="8"/>
      <c r="H583" s="8"/>
    </row>
    <row r="584" spans="1:8" ht="14.25" customHeight="1">
      <c r="A584" s="12"/>
      <c r="B584" s="12"/>
      <c r="F584" s="8"/>
      <c r="G584" s="8"/>
      <c r="H584" s="8"/>
    </row>
    <row r="585" spans="1:8" ht="14.25" customHeight="1">
      <c r="A585" s="12"/>
      <c r="B585" s="12"/>
      <c r="F585" s="8"/>
      <c r="G585" s="8"/>
      <c r="H585" s="8"/>
    </row>
    <row r="586" spans="1:8" ht="14.25" customHeight="1">
      <c r="A586" s="12"/>
      <c r="B586" s="12"/>
      <c r="F586" s="8"/>
      <c r="G586" s="8"/>
      <c r="H586" s="8"/>
    </row>
    <row r="587" spans="1:8" ht="14.25" customHeight="1">
      <c r="A587" s="12"/>
      <c r="B587" s="12"/>
      <c r="F587" s="8"/>
      <c r="G587" s="8"/>
      <c r="H587" s="8"/>
    </row>
    <row r="588" spans="1:8" ht="14.25" customHeight="1">
      <c r="A588" s="12"/>
      <c r="B588" s="12"/>
      <c r="F588" s="8"/>
      <c r="G588" s="8"/>
      <c r="H588" s="8"/>
    </row>
    <row r="589" spans="1:8" ht="14.25" customHeight="1">
      <c r="A589" s="12"/>
      <c r="B589" s="12"/>
      <c r="F589" s="8"/>
      <c r="G589" s="8"/>
      <c r="H589" s="8"/>
    </row>
    <row r="590" spans="1:8" ht="14.25" customHeight="1">
      <c r="A590" s="12"/>
      <c r="B590" s="12"/>
      <c r="F590" s="8"/>
      <c r="G590" s="8"/>
      <c r="H590" s="8"/>
    </row>
    <row r="591" spans="1:8" ht="14.25" customHeight="1">
      <c r="A591" s="12"/>
      <c r="B591" s="12"/>
      <c r="F591" s="8"/>
      <c r="G591" s="8"/>
      <c r="H591" s="8"/>
    </row>
    <row r="592" spans="1:8" ht="14.25" customHeight="1">
      <c r="A592" s="12"/>
      <c r="B592" s="12"/>
      <c r="F592" s="8"/>
      <c r="G592" s="8"/>
      <c r="H592" s="8"/>
    </row>
    <row r="593" spans="1:8" ht="14.25" customHeight="1">
      <c r="A593" s="12"/>
      <c r="B593" s="12"/>
      <c r="F593" s="8"/>
      <c r="G593" s="8"/>
      <c r="H593" s="8"/>
    </row>
    <row r="594" spans="1:8" ht="14.25" customHeight="1">
      <c r="A594" s="12"/>
      <c r="B594" s="12"/>
      <c r="F594" s="8"/>
      <c r="G594" s="8"/>
      <c r="H594" s="8"/>
    </row>
    <row r="595" spans="1:8" ht="14.25" customHeight="1">
      <c r="A595" s="12"/>
      <c r="B595" s="12"/>
      <c r="F595" s="8"/>
      <c r="G595" s="8"/>
      <c r="H595" s="8"/>
    </row>
    <row r="596" spans="1:8" ht="14.25" customHeight="1">
      <c r="A596" s="12"/>
      <c r="B596" s="12"/>
      <c r="F596" s="8"/>
      <c r="G596" s="8"/>
      <c r="H596" s="8"/>
    </row>
    <row r="597" spans="1:8" ht="14.25" customHeight="1">
      <c r="A597" s="12"/>
      <c r="B597" s="12"/>
      <c r="F597" s="8"/>
      <c r="G597" s="8"/>
      <c r="H597" s="8"/>
    </row>
    <row r="598" spans="1:8" ht="14.25" customHeight="1">
      <c r="A598" s="12"/>
      <c r="B598" s="12"/>
      <c r="F598" s="8"/>
      <c r="G598" s="8"/>
      <c r="H598" s="8"/>
    </row>
    <row r="599" spans="1:8" ht="14.25" customHeight="1">
      <c r="A599" s="12"/>
      <c r="B599" s="12"/>
      <c r="F599" s="8"/>
      <c r="G599" s="8"/>
      <c r="H599" s="8"/>
    </row>
    <row r="600" spans="1:8" ht="14.25" customHeight="1">
      <c r="A600" s="12"/>
      <c r="B600" s="12"/>
      <c r="F600" s="8"/>
      <c r="G600" s="8"/>
      <c r="H600" s="8"/>
    </row>
    <row r="601" spans="1:8" ht="14.25" customHeight="1">
      <c r="A601" s="12"/>
      <c r="B601" s="12"/>
      <c r="F601" s="8"/>
      <c r="G601" s="8"/>
      <c r="H601" s="8"/>
    </row>
    <row r="602" spans="1:8" ht="14.25" customHeight="1">
      <c r="A602" s="12"/>
      <c r="B602" s="12"/>
      <c r="F602" s="8"/>
      <c r="G602" s="8"/>
      <c r="H602" s="8"/>
    </row>
    <row r="603" spans="1:8" ht="14.25" customHeight="1">
      <c r="A603" s="12"/>
      <c r="B603" s="12"/>
      <c r="F603" s="8"/>
      <c r="G603" s="8"/>
      <c r="H603" s="8"/>
    </row>
    <row r="604" spans="1:8" ht="14.25" customHeight="1">
      <c r="A604" s="12"/>
      <c r="B604" s="12"/>
      <c r="F604" s="8"/>
      <c r="G604" s="8"/>
      <c r="H604" s="8"/>
    </row>
    <row r="605" spans="1:8" ht="14.25" customHeight="1">
      <c r="A605" s="12"/>
      <c r="B605" s="12"/>
      <c r="F605" s="8"/>
      <c r="G605" s="8"/>
      <c r="H605" s="8"/>
    </row>
    <row r="606" spans="1:8" ht="14.25" customHeight="1">
      <c r="A606" s="12"/>
      <c r="B606" s="12"/>
      <c r="F606" s="8"/>
      <c r="G606" s="8"/>
      <c r="H606" s="8"/>
    </row>
    <row r="607" spans="1:8" ht="14.25" customHeight="1">
      <c r="A607" s="12"/>
      <c r="B607" s="12"/>
      <c r="F607" s="8"/>
      <c r="G607" s="8"/>
      <c r="H607" s="8"/>
    </row>
    <row r="608" spans="1:8" ht="14.25" customHeight="1">
      <c r="A608" s="12"/>
      <c r="B608" s="12"/>
      <c r="F608" s="8"/>
      <c r="G608" s="8"/>
      <c r="H608" s="8"/>
    </row>
    <row r="609" spans="1:8" ht="14.25" customHeight="1">
      <c r="A609" s="12"/>
      <c r="B609" s="12"/>
      <c r="F609" s="8"/>
      <c r="G609" s="8"/>
      <c r="H609" s="8"/>
    </row>
    <row r="610" spans="1:8" ht="14.25" customHeight="1">
      <c r="A610" s="12"/>
      <c r="B610" s="12"/>
      <c r="F610" s="8"/>
      <c r="G610" s="8"/>
      <c r="H610" s="8"/>
    </row>
    <row r="611" spans="1:8" ht="14.25" customHeight="1">
      <c r="A611" s="12"/>
      <c r="B611" s="12"/>
      <c r="F611" s="8"/>
      <c r="G611" s="8"/>
      <c r="H611" s="8"/>
    </row>
    <row r="612" spans="1:8" ht="14.25" customHeight="1">
      <c r="A612" s="12"/>
      <c r="B612" s="12"/>
      <c r="F612" s="8"/>
      <c r="G612" s="8"/>
      <c r="H612" s="8"/>
    </row>
    <row r="613" spans="1:8" ht="14.25" customHeight="1">
      <c r="A613" s="12"/>
      <c r="B613" s="12"/>
      <c r="F613" s="8"/>
      <c r="G613" s="8"/>
      <c r="H613" s="8"/>
    </row>
    <row r="614" spans="1:8" ht="14.25" customHeight="1">
      <c r="A614" s="12"/>
      <c r="B614" s="12"/>
      <c r="F614" s="8"/>
      <c r="G614" s="8"/>
      <c r="H614" s="8"/>
    </row>
    <row r="615" spans="1:8" ht="14.25" customHeight="1">
      <c r="A615" s="12"/>
      <c r="B615" s="12"/>
      <c r="F615" s="8"/>
      <c r="G615" s="8"/>
      <c r="H615" s="8"/>
    </row>
    <row r="616" spans="1:8" ht="14.25" customHeight="1">
      <c r="A616" s="12"/>
      <c r="B616" s="12"/>
      <c r="F616" s="8"/>
      <c r="G616" s="8"/>
      <c r="H616" s="8"/>
    </row>
    <row r="617" spans="1:8" ht="14.25" customHeight="1">
      <c r="A617" s="12"/>
      <c r="B617" s="12"/>
      <c r="F617" s="8"/>
      <c r="G617" s="8"/>
      <c r="H617" s="8"/>
    </row>
    <row r="618" spans="1:8" ht="14.25" customHeight="1">
      <c r="A618" s="12"/>
      <c r="B618" s="12"/>
      <c r="F618" s="8"/>
      <c r="G618" s="8"/>
      <c r="H618" s="8"/>
    </row>
    <row r="619" spans="1:8" ht="14.25" customHeight="1">
      <c r="A619" s="12"/>
      <c r="B619" s="12"/>
      <c r="F619" s="8"/>
      <c r="G619" s="8"/>
      <c r="H619" s="8"/>
    </row>
    <row r="620" spans="1:8" ht="14.25" customHeight="1">
      <c r="A620" s="12"/>
      <c r="B620" s="12"/>
      <c r="F620" s="8"/>
      <c r="G620" s="8"/>
      <c r="H620" s="8"/>
    </row>
    <row r="621" spans="1:8" ht="14.25" customHeight="1">
      <c r="A621" s="12"/>
      <c r="B621" s="12"/>
      <c r="F621" s="8"/>
      <c r="G621" s="8"/>
      <c r="H621" s="8"/>
    </row>
    <row r="622" spans="1:8" ht="14.25" customHeight="1">
      <c r="A622" s="12"/>
      <c r="B622" s="12"/>
      <c r="F622" s="8"/>
      <c r="G622" s="8"/>
      <c r="H622" s="8"/>
    </row>
    <row r="623" spans="1:8" ht="14.25" customHeight="1">
      <c r="A623" s="12"/>
      <c r="B623" s="12"/>
      <c r="F623" s="8"/>
      <c r="G623" s="8"/>
      <c r="H623" s="8"/>
    </row>
    <row r="624" spans="1:8" ht="14.25" customHeight="1">
      <c r="A624" s="12"/>
      <c r="B624" s="12"/>
      <c r="F624" s="8"/>
      <c r="G624" s="8"/>
      <c r="H624" s="8"/>
    </row>
    <row r="625" spans="1:8" ht="14.25" customHeight="1">
      <c r="A625" s="12"/>
      <c r="B625" s="12"/>
      <c r="F625" s="8"/>
      <c r="G625" s="8"/>
      <c r="H625" s="8"/>
    </row>
    <row r="626" spans="1:8" ht="14.25" customHeight="1">
      <c r="A626" s="12"/>
      <c r="B626" s="12"/>
      <c r="F626" s="8"/>
      <c r="G626" s="8"/>
      <c r="H626" s="8"/>
    </row>
    <row r="627" spans="1:8" ht="14.25" customHeight="1">
      <c r="A627" s="12"/>
      <c r="B627" s="12"/>
      <c r="F627" s="8"/>
      <c r="G627" s="8"/>
      <c r="H627" s="8"/>
    </row>
    <row r="628" spans="1:8" ht="14.25" customHeight="1">
      <c r="A628" s="12"/>
      <c r="B628" s="12"/>
      <c r="F628" s="8"/>
      <c r="G628" s="8"/>
      <c r="H628" s="8"/>
    </row>
    <row r="629" spans="1:8" ht="14.25" customHeight="1">
      <c r="A629" s="12"/>
      <c r="B629" s="12"/>
      <c r="F629" s="8"/>
      <c r="G629" s="8"/>
      <c r="H629" s="8"/>
    </row>
    <row r="630" spans="1:8" ht="14.25" customHeight="1">
      <c r="A630" s="12"/>
      <c r="B630" s="12"/>
      <c r="F630" s="8"/>
      <c r="G630" s="8"/>
      <c r="H630" s="8"/>
    </row>
    <row r="631" spans="1:8" ht="14.25" customHeight="1">
      <c r="A631" s="12"/>
      <c r="B631" s="12"/>
      <c r="F631" s="8"/>
      <c r="G631" s="8"/>
      <c r="H631" s="8"/>
    </row>
    <row r="632" spans="1:8" ht="14.25" customHeight="1">
      <c r="A632" s="12"/>
      <c r="B632" s="12"/>
      <c r="F632" s="8"/>
      <c r="G632" s="8"/>
      <c r="H632" s="8"/>
    </row>
    <row r="633" spans="1:8" ht="14.25" customHeight="1">
      <c r="A633" s="12"/>
      <c r="B633" s="12"/>
      <c r="F633" s="8"/>
      <c r="G633" s="8"/>
      <c r="H633" s="8"/>
    </row>
    <row r="634" spans="1:8" ht="14.25" customHeight="1">
      <c r="A634" s="12"/>
      <c r="B634" s="12"/>
      <c r="F634" s="8"/>
      <c r="G634" s="8"/>
      <c r="H634" s="8"/>
    </row>
    <row r="635" spans="1:8" ht="14.25" customHeight="1">
      <c r="A635" s="12"/>
      <c r="B635" s="12"/>
      <c r="F635" s="8"/>
      <c r="G635" s="8"/>
      <c r="H635" s="8"/>
    </row>
    <row r="636" spans="1:8" ht="14.25" customHeight="1">
      <c r="A636" s="12"/>
      <c r="B636" s="12"/>
      <c r="F636" s="8"/>
      <c r="G636" s="8"/>
      <c r="H636" s="8"/>
    </row>
    <row r="637" spans="1:8" ht="14.25" customHeight="1">
      <c r="A637" s="12"/>
      <c r="B637" s="12"/>
      <c r="F637" s="8"/>
      <c r="G637" s="8"/>
      <c r="H637" s="8"/>
    </row>
    <row r="638" spans="1:8" ht="14.25" customHeight="1">
      <c r="A638" s="12"/>
      <c r="B638" s="12"/>
      <c r="F638" s="8"/>
      <c r="G638" s="8"/>
      <c r="H638" s="8"/>
    </row>
    <row r="639" spans="1:8" ht="14.25" customHeight="1">
      <c r="A639" s="12"/>
      <c r="B639" s="12"/>
      <c r="F639" s="8"/>
      <c r="G639" s="8"/>
      <c r="H639" s="8"/>
    </row>
    <row r="640" spans="1:8" ht="14.25" customHeight="1">
      <c r="A640" s="12"/>
      <c r="B640" s="12"/>
      <c r="F640" s="8"/>
      <c r="G640" s="8"/>
      <c r="H640" s="8"/>
    </row>
    <row r="641" spans="1:8" ht="14.25" customHeight="1">
      <c r="A641" s="12"/>
      <c r="B641" s="12"/>
      <c r="F641" s="8"/>
      <c r="G641" s="8"/>
      <c r="H641" s="8"/>
    </row>
    <row r="642" spans="1:8" ht="14.25" customHeight="1">
      <c r="A642" s="12"/>
      <c r="B642" s="12"/>
      <c r="F642" s="8"/>
      <c r="G642" s="8"/>
      <c r="H642" s="8"/>
    </row>
    <row r="643" spans="1:8" ht="14.25" customHeight="1">
      <c r="A643" s="12"/>
      <c r="B643" s="12"/>
      <c r="F643" s="8"/>
      <c r="G643" s="8"/>
      <c r="H643" s="8"/>
    </row>
    <row r="644" spans="1:8" ht="14.25" customHeight="1">
      <c r="A644" s="12"/>
      <c r="B644" s="12"/>
      <c r="F644" s="8"/>
      <c r="G644" s="8"/>
      <c r="H644" s="8"/>
    </row>
    <row r="645" spans="1:8" ht="14.25" customHeight="1">
      <c r="A645" s="12"/>
      <c r="B645" s="12"/>
      <c r="F645" s="8"/>
      <c r="G645" s="8"/>
      <c r="H645" s="8"/>
    </row>
    <row r="646" spans="1:8" ht="14.25" customHeight="1">
      <c r="A646" s="12"/>
      <c r="B646" s="12"/>
      <c r="F646" s="8"/>
      <c r="G646" s="8"/>
      <c r="H646" s="8"/>
    </row>
    <row r="647" spans="1:8" ht="14.25" customHeight="1">
      <c r="A647" s="12"/>
      <c r="B647" s="12"/>
      <c r="F647" s="8"/>
      <c r="G647" s="8"/>
      <c r="H647" s="8"/>
    </row>
    <row r="648" spans="1:8" ht="14.25" customHeight="1">
      <c r="A648" s="12"/>
      <c r="B648" s="12"/>
      <c r="F648" s="8"/>
      <c r="G648" s="8"/>
      <c r="H648" s="8"/>
    </row>
    <row r="649" spans="1:8" ht="14.25" customHeight="1">
      <c r="A649" s="12"/>
      <c r="B649" s="12"/>
      <c r="F649" s="8"/>
      <c r="G649" s="8"/>
      <c r="H649" s="8"/>
    </row>
    <row r="650" spans="1:8" ht="14.25" customHeight="1">
      <c r="A650" s="12"/>
      <c r="B650" s="12"/>
      <c r="F650" s="8"/>
      <c r="G650" s="8"/>
      <c r="H650" s="8"/>
    </row>
    <row r="651" spans="1:8" ht="14.25" customHeight="1">
      <c r="A651" s="12"/>
      <c r="B651" s="12"/>
      <c r="F651" s="8"/>
      <c r="G651" s="8"/>
      <c r="H651" s="8"/>
    </row>
    <row r="652" spans="1:8" ht="14.25" customHeight="1">
      <c r="A652" s="12"/>
      <c r="B652" s="12"/>
      <c r="F652" s="8"/>
      <c r="G652" s="8"/>
      <c r="H652" s="8"/>
    </row>
    <row r="653" spans="1:8" ht="14.25" customHeight="1">
      <c r="A653" s="12"/>
      <c r="B653" s="12"/>
      <c r="F653" s="8"/>
      <c r="G653" s="8"/>
      <c r="H653" s="8"/>
    </row>
    <row r="654" spans="1:8" ht="14.25" customHeight="1">
      <c r="A654" s="12"/>
      <c r="B654" s="12"/>
      <c r="F654" s="8"/>
      <c r="G654" s="8"/>
      <c r="H654" s="8"/>
    </row>
    <row r="655" spans="1:8" ht="14.25" customHeight="1">
      <c r="A655" s="12"/>
      <c r="B655" s="12"/>
      <c r="F655" s="8"/>
      <c r="G655" s="8"/>
      <c r="H655" s="8"/>
    </row>
    <row r="656" spans="1:8" ht="14.25" customHeight="1">
      <c r="A656" s="12"/>
      <c r="B656" s="12"/>
      <c r="F656" s="8"/>
      <c r="G656" s="8"/>
      <c r="H656" s="8"/>
    </row>
    <row r="657" spans="1:8" ht="14.25" customHeight="1">
      <c r="A657" s="12"/>
      <c r="B657" s="12"/>
      <c r="F657" s="8"/>
      <c r="G657" s="8"/>
      <c r="H657" s="8"/>
    </row>
    <row r="658" spans="1:8" ht="14.25" customHeight="1">
      <c r="A658" s="12"/>
      <c r="B658" s="12"/>
      <c r="F658" s="8"/>
      <c r="G658" s="8"/>
      <c r="H658" s="8"/>
    </row>
    <row r="659" spans="1:8" ht="14.25" customHeight="1">
      <c r="A659" s="12"/>
      <c r="B659" s="12"/>
      <c r="F659" s="8"/>
      <c r="G659" s="8"/>
      <c r="H659" s="8"/>
    </row>
    <row r="660" spans="1:8" ht="14.25" customHeight="1">
      <c r="A660" s="12"/>
      <c r="B660" s="12"/>
      <c r="F660" s="8"/>
      <c r="G660" s="8"/>
      <c r="H660" s="8"/>
    </row>
    <row r="661" spans="1:8" ht="14.25" customHeight="1">
      <c r="A661" s="12"/>
      <c r="B661" s="12"/>
      <c r="F661" s="8"/>
      <c r="G661" s="8"/>
      <c r="H661" s="8"/>
    </row>
    <row r="662" spans="1:8" ht="14.25" customHeight="1">
      <c r="A662" s="12"/>
      <c r="B662" s="12"/>
      <c r="F662" s="8"/>
      <c r="G662" s="8"/>
      <c r="H662" s="8"/>
    </row>
    <row r="663" spans="1:8" ht="14.25" customHeight="1">
      <c r="A663" s="12"/>
      <c r="B663" s="12"/>
      <c r="F663" s="8"/>
      <c r="G663" s="8"/>
      <c r="H663" s="8"/>
    </row>
    <row r="664" spans="1:8" ht="14.25" customHeight="1">
      <c r="A664" s="12"/>
      <c r="B664" s="12"/>
      <c r="F664" s="8"/>
      <c r="G664" s="8"/>
      <c r="H664" s="8"/>
    </row>
    <row r="665" spans="1:8" ht="14.25" customHeight="1">
      <c r="A665" s="12"/>
      <c r="B665" s="12"/>
      <c r="F665" s="8"/>
      <c r="G665" s="8"/>
      <c r="H665" s="8"/>
    </row>
    <row r="666" spans="1:8" ht="14.25" customHeight="1">
      <c r="A666" s="12"/>
      <c r="B666" s="12"/>
      <c r="F666" s="8"/>
      <c r="G666" s="8"/>
      <c r="H666" s="8"/>
    </row>
    <row r="667" spans="1:8" ht="14.25" customHeight="1">
      <c r="A667" s="12"/>
      <c r="B667" s="12"/>
      <c r="F667" s="8"/>
      <c r="G667" s="8"/>
      <c r="H667" s="8"/>
    </row>
    <row r="668" spans="1:8" ht="14.25" customHeight="1">
      <c r="A668" s="12"/>
      <c r="B668" s="12"/>
      <c r="F668" s="8"/>
      <c r="G668" s="8"/>
      <c r="H668" s="8"/>
    </row>
    <row r="669" spans="1:8" ht="14.25" customHeight="1">
      <c r="A669" s="12"/>
      <c r="B669" s="12"/>
      <c r="F669" s="8"/>
      <c r="G669" s="8"/>
      <c r="H669" s="8"/>
    </row>
    <row r="670" spans="1:8" ht="14.25" customHeight="1">
      <c r="A670" s="12"/>
      <c r="B670" s="12"/>
      <c r="F670" s="8"/>
      <c r="G670" s="8"/>
      <c r="H670" s="8"/>
    </row>
    <row r="671" spans="1:8" ht="14.25" customHeight="1">
      <c r="A671" s="12"/>
      <c r="B671" s="12"/>
      <c r="F671" s="8"/>
      <c r="G671" s="8"/>
      <c r="H671" s="8"/>
    </row>
    <row r="672" spans="1:8" ht="14.25" customHeight="1">
      <c r="A672" s="12"/>
      <c r="B672" s="12"/>
      <c r="F672" s="8"/>
      <c r="G672" s="8"/>
      <c r="H672" s="8"/>
    </row>
    <row r="673" spans="1:8" ht="14.25" customHeight="1">
      <c r="A673" s="12"/>
      <c r="B673" s="12"/>
      <c r="F673" s="8"/>
      <c r="G673" s="8"/>
      <c r="H673" s="8"/>
    </row>
    <row r="674" spans="1:8" ht="14.25" customHeight="1">
      <c r="A674" s="12"/>
      <c r="B674" s="12"/>
      <c r="F674" s="8"/>
      <c r="G674" s="8"/>
      <c r="H674" s="8"/>
    </row>
    <row r="675" spans="1:8" ht="14.25" customHeight="1">
      <c r="A675" s="12"/>
      <c r="B675" s="12"/>
      <c r="F675" s="8"/>
      <c r="G675" s="8"/>
      <c r="H675" s="8"/>
    </row>
    <row r="676" spans="1:8" ht="14.25" customHeight="1">
      <c r="A676" s="12"/>
      <c r="B676" s="12"/>
      <c r="F676" s="8"/>
      <c r="G676" s="8"/>
      <c r="H676" s="8"/>
    </row>
    <row r="677" spans="1:8" ht="14.25" customHeight="1">
      <c r="A677" s="12"/>
      <c r="B677" s="12"/>
      <c r="F677" s="8"/>
      <c r="G677" s="8"/>
      <c r="H677" s="8"/>
    </row>
    <row r="678" spans="1:8" ht="14.25" customHeight="1">
      <c r="A678" s="12"/>
      <c r="B678" s="12"/>
      <c r="F678" s="8"/>
      <c r="G678" s="8"/>
      <c r="H678" s="8"/>
    </row>
    <row r="679" spans="1:8" ht="14.25" customHeight="1">
      <c r="A679" s="12"/>
      <c r="B679" s="12"/>
      <c r="F679" s="8"/>
      <c r="G679" s="8"/>
      <c r="H679" s="8"/>
    </row>
    <row r="680" spans="1:8" ht="14.25" customHeight="1">
      <c r="A680" s="12"/>
      <c r="B680" s="12"/>
      <c r="F680" s="8"/>
      <c r="G680" s="8"/>
      <c r="H680" s="8"/>
    </row>
    <row r="681" spans="1:8" ht="14.25" customHeight="1">
      <c r="A681" s="12"/>
      <c r="B681" s="12"/>
      <c r="F681" s="8"/>
      <c r="G681" s="8"/>
      <c r="H681" s="8"/>
    </row>
    <row r="682" spans="1:8" ht="14.25" customHeight="1">
      <c r="A682" s="12"/>
      <c r="B682" s="12"/>
      <c r="F682" s="8"/>
      <c r="G682" s="8"/>
      <c r="H682" s="8"/>
    </row>
    <row r="683" spans="1:8" ht="14.25" customHeight="1">
      <c r="A683" s="12"/>
      <c r="B683" s="12"/>
      <c r="F683" s="8"/>
      <c r="G683" s="8"/>
      <c r="H683" s="8"/>
    </row>
    <row r="684" spans="1:8" ht="14.25" customHeight="1">
      <c r="A684" s="12"/>
      <c r="B684" s="12"/>
      <c r="F684" s="8"/>
      <c r="G684" s="8"/>
      <c r="H684" s="8"/>
    </row>
    <row r="685" spans="1:8" ht="14.25" customHeight="1">
      <c r="A685" s="12"/>
      <c r="B685" s="12"/>
      <c r="F685" s="8"/>
      <c r="G685" s="8"/>
      <c r="H685" s="8"/>
    </row>
    <row r="686" spans="1:8" ht="14.25" customHeight="1">
      <c r="A686" s="12"/>
      <c r="B686" s="12"/>
      <c r="F686" s="8"/>
      <c r="G686" s="8"/>
      <c r="H686" s="8"/>
    </row>
    <row r="687" spans="1:8" ht="14.25" customHeight="1">
      <c r="A687" s="12"/>
      <c r="B687" s="12"/>
      <c r="F687" s="8"/>
      <c r="G687" s="8"/>
      <c r="H687" s="8"/>
    </row>
    <row r="688" spans="1:8" ht="14.25" customHeight="1">
      <c r="A688" s="12"/>
      <c r="B688" s="12"/>
      <c r="F688" s="8"/>
      <c r="G688" s="8"/>
      <c r="H688" s="8"/>
    </row>
    <row r="689" spans="1:8" ht="14.25" customHeight="1">
      <c r="A689" s="12"/>
      <c r="B689" s="12"/>
      <c r="F689" s="8"/>
      <c r="G689" s="8"/>
      <c r="H689" s="8"/>
    </row>
    <row r="690" spans="1:8" ht="14.25" customHeight="1">
      <c r="A690" s="12"/>
      <c r="B690" s="12"/>
      <c r="F690" s="8"/>
      <c r="G690" s="8"/>
      <c r="H690" s="8"/>
    </row>
    <row r="691" spans="1:8" ht="14.25" customHeight="1">
      <c r="A691" s="12"/>
      <c r="B691" s="12"/>
      <c r="F691" s="8"/>
      <c r="G691" s="8"/>
      <c r="H691" s="8"/>
    </row>
    <row r="692" spans="1:8" ht="14.25" customHeight="1">
      <c r="A692" s="12"/>
      <c r="B692" s="12"/>
      <c r="F692" s="8"/>
      <c r="G692" s="8"/>
      <c r="H692" s="8"/>
    </row>
    <row r="693" spans="1:8" ht="14.25" customHeight="1">
      <c r="A693" s="12"/>
      <c r="B693" s="12"/>
      <c r="F693" s="8"/>
      <c r="G693" s="8"/>
      <c r="H693" s="8"/>
    </row>
    <row r="694" spans="1:8" ht="14.25" customHeight="1">
      <c r="A694" s="12"/>
      <c r="B694" s="12"/>
      <c r="F694" s="8"/>
      <c r="G694" s="8"/>
      <c r="H694" s="8"/>
    </row>
    <row r="695" spans="1:8" ht="14.25" customHeight="1">
      <c r="A695" s="12"/>
      <c r="B695" s="12"/>
      <c r="F695" s="8"/>
      <c r="G695" s="8"/>
      <c r="H695" s="8"/>
    </row>
    <row r="696" spans="1:8" ht="14.25" customHeight="1">
      <c r="A696" s="12"/>
      <c r="B696" s="12"/>
      <c r="F696" s="8"/>
      <c r="G696" s="8"/>
      <c r="H696" s="8"/>
    </row>
    <row r="697" spans="1:8" ht="14.25" customHeight="1">
      <c r="A697" s="12"/>
      <c r="B697" s="12"/>
      <c r="F697" s="8"/>
      <c r="G697" s="8"/>
      <c r="H697" s="8"/>
    </row>
    <row r="698" spans="1:8" ht="14.25" customHeight="1">
      <c r="A698" s="12"/>
      <c r="B698" s="12"/>
      <c r="F698" s="8"/>
      <c r="G698" s="8"/>
      <c r="H698" s="8"/>
    </row>
    <row r="699" spans="1:8" ht="14.25" customHeight="1">
      <c r="A699" s="12"/>
      <c r="B699" s="12"/>
      <c r="F699" s="8"/>
      <c r="G699" s="8"/>
      <c r="H699" s="8"/>
    </row>
    <row r="700" spans="1:8" ht="14.25" customHeight="1">
      <c r="A700" s="12"/>
      <c r="B700" s="12"/>
      <c r="F700" s="8"/>
      <c r="G700" s="8"/>
      <c r="H700" s="8"/>
    </row>
    <row r="701" spans="1:8" ht="14.25" customHeight="1">
      <c r="A701" s="12"/>
      <c r="B701" s="12"/>
      <c r="F701" s="8"/>
      <c r="G701" s="8"/>
      <c r="H701" s="8"/>
    </row>
    <row r="702" spans="1:8" ht="14.25" customHeight="1">
      <c r="A702" s="12"/>
      <c r="B702" s="12"/>
      <c r="F702" s="8"/>
      <c r="G702" s="8"/>
      <c r="H702" s="8"/>
    </row>
    <row r="703" spans="1:8" ht="14.25" customHeight="1">
      <c r="A703" s="12"/>
      <c r="B703" s="12"/>
      <c r="F703" s="8"/>
      <c r="G703" s="8"/>
      <c r="H703" s="8"/>
    </row>
    <row r="704" spans="1:8" ht="14.25" customHeight="1">
      <c r="A704" s="12"/>
      <c r="B704" s="12"/>
      <c r="F704" s="8"/>
      <c r="G704" s="8"/>
      <c r="H704" s="8"/>
    </row>
    <row r="705" spans="1:8" ht="14.25" customHeight="1">
      <c r="A705" s="12"/>
      <c r="B705" s="12"/>
      <c r="F705" s="8"/>
      <c r="G705" s="8"/>
      <c r="H705" s="8"/>
    </row>
    <row r="706" spans="1:8" ht="14.25" customHeight="1">
      <c r="A706" s="12"/>
      <c r="B706" s="12"/>
      <c r="F706" s="8"/>
      <c r="G706" s="8"/>
      <c r="H706" s="8"/>
    </row>
    <row r="707" spans="1:8" ht="14.25" customHeight="1">
      <c r="A707" s="12"/>
      <c r="B707" s="12"/>
      <c r="F707" s="8"/>
      <c r="G707" s="8"/>
      <c r="H707" s="8"/>
    </row>
    <row r="708" spans="1:8" ht="14.25" customHeight="1">
      <c r="A708" s="12"/>
      <c r="B708" s="12"/>
      <c r="F708" s="8"/>
      <c r="G708" s="8"/>
      <c r="H708" s="8"/>
    </row>
    <row r="709" spans="1:8" ht="14.25" customHeight="1">
      <c r="A709" s="12"/>
      <c r="B709" s="12"/>
      <c r="F709" s="8"/>
      <c r="G709" s="8"/>
      <c r="H709" s="8"/>
    </row>
    <row r="710" spans="1:8" ht="14.25" customHeight="1">
      <c r="A710" s="12"/>
      <c r="B710" s="12"/>
      <c r="F710" s="8"/>
      <c r="G710" s="8"/>
      <c r="H710" s="8"/>
    </row>
    <row r="711" spans="1:8" ht="14.25" customHeight="1">
      <c r="A711" s="12"/>
      <c r="B711" s="12"/>
      <c r="F711" s="8"/>
      <c r="G711" s="8"/>
      <c r="H711" s="8"/>
    </row>
    <row r="712" spans="1:8" ht="14.25" customHeight="1">
      <c r="A712" s="12"/>
      <c r="B712" s="12"/>
      <c r="F712" s="8"/>
      <c r="G712" s="8"/>
      <c r="H712" s="8"/>
    </row>
    <row r="713" spans="1:8" ht="14.25" customHeight="1">
      <c r="A713" s="12"/>
      <c r="B713" s="12"/>
      <c r="F713" s="8"/>
      <c r="G713" s="8"/>
      <c r="H713" s="8"/>
    </row>
    <row r="714" spans="1:8" ht="14.25" customHeight="1">
      <c r="A714" s="12"/>
      <c r="B714" s="12"/>
      <c r="F714" s="8"/>
      <c r="G714" s="8"/>
      <c r="H714" s="8"/>
    </row>
    <row r="715" spans="1:8" ht="14.25" customHeight="1">
      <c r="A715" s="12"/>
      <c r="B715" s="12"/>
      <c r="F715" s="8"/>
      <c r="G715" s="8"/>
      <c r="H715" s="8"/>
    </row>
    <row r="716" spans="1:8" ht="14.25" customHeight="1">
      <c r="A716" s="12"/>
      <c r="B716" s="12"/>
      <c r="F716" s="8"/>
      <c r="G716" s="8"/>
      <c r="H716" s="8"/>
    </row>
    <row r="717" spans="1:8" ht="14.25" customHeight="1">
      <c r="A717" s="12"/>
      <c r="B717" s="12"/>
      <c r="F717" s="8"/>
      <c r="G717" s="8"/>
      <c r="H717" s="8"/>
    </row>
    <row r="718" spans="1:8" ht="14.25" customHeight="1">
      <c r="A718" s="12"/>
      <c r="B718" s="12"/>
      <c r="F718" s="8"/>
      <c r="G718" s="8"/>
      <c r="H718" s="8"/>
    </row>
    <row r="719" spans="1:8" ht="14.25" customHeight="1">
      <c r="A719" s="12"/>
      <c r="B719" s="12"/>
      <c r="F719" s="8"/>
      <c r="G719" s="8"/>
      <c r="H719" s="8"/>
    </row>
    <row r="720" spans="1:8" ht="14.25" customHeight="1">
      <c r="A720" s="12"/>
      <c r="B720" s="12"/>
      <c r="F720" s="8"/>
      <c r="G720" s="8"/>
      <c r="H720" s="8"/>
    </row>
    <row r="721" spans="1:8" ht="14.25" customHeight="1">
      <c r="A721" s="12"/>
      <c r="B721" s="12"/>
      <c r="F721" s="8"/>
      <c r="G721" s="8"/>
      <c r="H721" s="8"/>
    </row>
    <row r="722" spans="1:8" ht="14.25" customHeight="1">
      <c r="A722" s="12"/>
      <c r="B722" s="12"/>
      <c r="F722" s="8"/>
      <c r="G722" s="8"/>
      <c r="H722" s="8"/>
    </row>
    <row r="723" spans="1:8" ht="14.25" customHeight="1">
      <c r="A723" s="12"/>
      <c r="B723" s="12"/>
      <c r="F723" s="8"/>
      <c r="G723" s="8"/>
      <c r="H723" s="8"/>
    </row>
    <row r="724" spans="1:8" ht="14.25" customHeight="1">
      <c r="A724" s="12"/>
      <c r="B724" s="12"/>
      <c r="F724" s="8"/>
      <c r="G724" s="8"/>
      <c r="H724" s="8"/>
    </row>
    <row r="725" spans="1:8" ht="14.25" customHeight="1">
      <c r="A725" s="12"/>
      <c r="B725" s="12"/>
      <c r="F725" s="8"/>
      <c r="G725" s="8"/>
      <c r="H725" s="8"/>
    </row>
    <row r="726" spans="1:8" ht="14.25" customHeight="1">
      <c r="A726" s="12"/>
      <c r="B726" s="12"/>
      <c r="F726" s="8"/>
      <c r="G726" s="8"/>
      <c r="H726" s="8"/>
    </row>
    <row r="727" spans="1:8" ht="14.25" customHeight="1">
      <c r="A727" s="12"/>
      <c r="B727" s="12"/>
      <c r="F727" s="8"/>
      <c r="G727" s="8"/>
      <c r="H727" s="8"/>
    </row>
    <row r="728" spans="1:8" ht="14.25" customHeight="1">
      <c r="A728" s="12"/>
      <c r="B728" s="12"/>
      <c r="F728" s="8"/>
      <c r="G728" s="8"/>
      <c r="H728" s="8"/>
    </row>
    <row r="729" spans="1:8" ht="14.25" customHeight="1">
      <c r="A729" s="12"/>
      <c r="B729" s="12"/>
      <c r="F729" s="8"/>
      <c r="G729" s="8"/>
      <c r="H729" s="8"/>
    </row>
    <row r="730" spans="1:8" ht="14.25" customHeight="1">
      <c r="A730" s="12"/>
      <c r="B730" s="12"/>
      <c r="F730" s="8"/>
      <c r="G730" s="8"/>
      <c r="H730" s="8"/>
    </row>
    <row r="731" spans="1:8" ht="14.25" customHeight="1">
      <c r="A731" s="12"/>
      <c r="B731" s="12"/>
      <c r="F731" s="8"/>
      <c r="G731" s="8"/>
      <c r="H731" s="8"/>
    </row>
    <row r="732" spans="1:8" ht="14.25" customHeight="1">
      <c r="A732" s="12"/>
      <c r="B732" s="12"/>
      <c r="F732" s="8"/>
      <c r="G732" s="8"/>
      <c r="H732" s="8"/>
    </row>
    <row r="733" spans="1:8" ht="14.25" customHeight="1">
      <c r="A733" s="12"/>
      <c r="B733" s="12"/>
      <c r="F733" s="8"/>
      <c r="G733" s="8"/>
      <c r="H733" s="8"/>
    </row>
    <row r="734" spans="1:8" ht="14.25" customHeight="1">
      <c r="A734" s="12"/>
      <c r="B734" s="12"/>
      <c r="F734" s="8"/>
      <c r="G734" s="8"/>
      <c r="H734" s="8"/>
    </row>
    <row r="735" spans="1:8" ht="14.25" customHeight="1">
      <c r="A735" s="12"/>
      <c r="B735" s="12"/>
      <c r="F735" s="8"/>
      <c r="G735" s="8"/>
      <c r="H735" s="8"/>
    </row>
    <row r="736" spans="1:8" ht="14.25" customHeight="1">
      <c r="A736" s="12"/>
      <c r="B736" s="12"/>
      <c r="F736" s="8"/>
      <c r="G736" s="8"/>
      <c r="H736" s="8"/>
    </row>
    <row r="737" spans="1:8" ht="14.25" customHeight="1">
      <c r="A737" s="12"/>
      <c r="B737" s="12"/>
      <c r="F737" s="8"/>
      <c r="G737" s="8"/>
      <c r="H737" s="8"/>
    </row>
    <row r="738" spans="1:8" ht="14.25" customHeight="1">
      <c r="A738" s="12"/>
      <c r="B738" s="12"/>
      <c r="F738" s="8"/>
      <c r="G738" s="8"/>
      <c r="H738" s="8"/>
    </row>
    <row r="739" spans="1:8" ht="14.25" customHeight="1">
      <c r="A739" s="12"/>
      <c r="B739" s="12"/>
      <c r="F739" s="8"/>
      <c r="G739" s="8"/>
      <c r="H739" s="8"/>
    </row>
    <row r="740" spans="1:8" ht="14.25" customHeight="1">
      <c r="A740" s="12"/>
      <c r="B740" s="12"/>
      <c r="F740" s="8"/>
      <c r="G740" s="8"/>
      <c r="H740" s="8"/>
    </row>
    <row r="741" spans="1:8" ht="14.25" customHeight="1">
      <c r="A741" s="12"/>
      <c r="B741" s="12"/>
      <c r="F741" s="8"/>
      <c r="G741" s="8"/>
      <c r="H741" s="8"/>
    </row>
    <row r="742" spans="1:8" ht="14.25" customHeight="1">
      <c r="A742" s="12"/>
      <c r="B742" s="12"/>
      <c r="F742" s="8"/>
      <c r="G742" s="8"/>
      <c r="H742" s="8"/>
    </row>
    <row r="743" spans="1:8" ht="14.25" customHeight="1">
      <c r="A743" s="12"/>
      <c r="B743" s="12"/>
      <c r="F743" s="8"/>
      <c r="G743" s="8"/>
      <c r="H743" s="8"/>
    </row>
    <row r="744" spans="1:8" ht="14.25" customHeight="1">
      <c r="A744" s="12"/>
      <c r="B744" s="12"/>
      <c r="F744" s="8"/>
      <c r="G744" s="8"/>
      <c r="H744" s="8"/>
    </row>
    <row r="745" spans="1:8" ht="14.25" customHeight="1">
      <c r="A745" s="12"/>
      <c r="B745" s="12"/>
      <c r="F745" s="8"/>
      <c r="G745" s="8"/>
      <c r="H745" s="8"/>
    </row>
  </sheetData>
  <pageMargins left="0.7" right="0.7" top="0.78740157499999996" bottom="0.78740157499999996" header="0" footer="0"/>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719"/>
  <sheetViews>
    <sheetView workbookViewId="0">
      <selection activeCell="A32" sqref="A32"/>
    </sheetView>
  </sheetViews>
  <sheetFormatPr defaultColWidth="12.625" defaultRowHeight="15" customHeight="1"/>
  <cols>
    <col min="1" max="1" width="72.75" customWidth="1"/>
    <col min="2" max="3" width="17.25" customWidth="1"/>
    <col min="4" max="24" width="7.625" customWidth="1"/>
  </cols>
  <sheetData>
    <row r="1" spans="1:3" ht="15" customHeight="1">
      <c r="A1" s="95" t="s">
        <v>126</v>
      </c>
    </row>
    <row r="2" spans="1:3" ht="14.25" customHeight="1"/>
    <row r="3" spans="1:3" ht="14.25" customHeight="1">
      <c r="A3" s="61" t="s">
        <v>43</v>
      </c>
      <c r="B3" s="73" t="s">
        <v>127</v>
      </c>
      <c r="C3" s="73" t="s">
        <v>128</v>
      </c>
    </row>
    <row r="4" spans="1:3" ht="14.25" customHeight="1">
      <c r="A4" s="186" t="s">
        <v>129</v>
      </c>
      <c r="B4" s="96">
        <v>0</v>
      </c>
      <c r="C4" s="96">
        <v>0</v>
      </c>
    </row>
    <row r="5" spans="1:3" ht="14.25" customHeight="1">
      <c r="A5" s="186" t="s">
        <v>130</v>
      </c>
      <c r="B5" s="96">
        <v>0</v>
      </c>
      <c r="C5" s="96">
        <v>0</v>
      </c>
    </row>
    <row r="6" spans="1:3" ht="14.25" customHeight="1">
      <c r="A6" s="186" t="s">
        <v>131</v>
      </c>
      <c r="B6" s="96">
        <v>12</v>
      </c>
      <c r="C6" s="96">
        <v>0</v>
      </c>
    </row>
    <row r="7" spans="1:3" ht="14.25" customHeight="1">
      <c r="A7" s="164" t="s">
        <v>132</v>
      </c>
      <c r="B7" s="96">
        <v>0</v>
      </c>
      <c r="C7" s="96">
        <v>0</v>
      </c>
    </row>
    <row r="8" spans="1:3" ht="14.25" customHeight="1">
      <c r="A8" s="186" t="s">
        <v>133</v>
      </c>
      <c r="B8" s="96">
        <v>36</v>
      </c>
      <c r="C8" s="96">
        <v>2</v>
      </c>
    </row>
    <row r="9" spans="1:3" ht="14.25" customHeight="1">
      <c r="A9" s="186" t="s">
        <v>134</v>
      </c>
      <c r="B9" s="96">
        <v>5</v>
      </c>
      <c r="C9" s="96">
        <v>0</v>
      </c>
    </row>
    <row r="10" spans="1:3" ht="14.25" customHeight="1">
      <c r="A10" s="186" t="s">
        <v>135</v>
      </c>
      <c r="B10" s="96">
        <v>31</v>
      </c>
      <c r="C10" s="96">
        <v>0</v>
      </c>
    </row>
    <row r="11" spans="1:3" ht="14.25" customHeight="1">
      <c r="A11" s="186" t="s">
        <v>136</v>
      </c>
      <c r="B11" s="96">
        <v>7</v>
      </c>
      <c r="C11" s="96">
        <v>0</v>
      </c>
    </row>
    <row r="12" spans="1:3" ht="14.25" customHeight="1">
      <c r="A12" s="186" t="s">
        <v>137</v>
      </c>
      <c r="B12" s="96">
        <v>21</v>
      </c>
      <c r="C12" s="96">
        <v>1</v>
      </c>
    </row>
    <row r="13" spans="1:3" ht="14.25" customHeight="1">
      <c r="A13" s="186" t="s">
        <v>138</v>
      </c>
      <c r="B13" s="96">
        <v>0</v>
      </c>
      <c r="C13" s="96">
        <v>0</v>
      </c>
    </row>
    <row r="14" spans="1:3" ht="14.25" customHeight="1">
      <c r="A14" s="186" t="s">
        <v>139</v>
      </c>
      <c r="B14" s="96">
        <v>29</v>
      </c>
      <c r="C14" s="96">
        <v>3</v>
      </c>
    </row>
    <row r="15" spans="1:3" ht="14.25" customHeight="1">
      <c r="A15" s="186" t="s">
        <v>140</v>
      </c>
      <c r="B15" s="32">
        <v>3</v>
      </c>
      <c r="C15" s="32">
        <v>0</v>
      </c>
    </row>
    <row r="16" spans="1:3" ht="14.25" customHeight="1">
      <c r="A16" s="186" t="s">
        <v>141</v>
      </c>
      <c r="B16" s="32">
        <v>19</v>
      </c>
      <c r="C16" s="32">
        <v>0</v>
      </c>
    </row>
    <row r="17" spans="1:3" ht="14.25" customHeight="1">
      <c r="A17" s="186" t="s">
        <v>142</v>
      </c>
      <c r="B17" s="32">
        <v>0</v>
      </c>
      <c r="C17" s="32">
        <v>0</v>
      </c>
    </row>
    <row r="18" spans="1:3" ht="14.25" customHeight="1">
      <c r="A18" s="186" t="s">
        <v>143</v>
      </c>
      <c r="B18" s="32">
        <v>20</v>
      </c>
      <c r="C18" s="32">
        <v>0</v>
      </c>
    </row>
    <row r="19" spans="1:3" ht="14.25" customHeight="1">
      <c r="A19" s="186" t="s">
        <v>144</v>
      </c>
      <c r="B19" s="32">
        <v>1</v>
      </c>
      <c r="C19" s="32">
        <v>0</v>
      </c>
    </row>
    <row r="20" spans="1:3" ht="14.25" customHeight="1">
      <c r="A20" s="187"/>
      <c r="B20" s="183"/>
      <c r="C20" s="184"/>
    </row>
    <row r="21" spans="1:3" ht="14.25" customHeight="1">
      <c r="A21" s="42" t="s">
        <v>145</v>
      </c>
      <c r="B21" s="70" t="s">
        <v>127</v>
      </c>
      <c r="C21" s="70" t="s">
        <v>128</v>
      </c>
    </row>
    <row r="22" spans="1:3" ht="14.25" customHeight="1">
      <c r="A22" s="59" t="s">
        <v>146</v>
      </c>
      <c r="B22" s="96">
        <v>5</v>
      </c>
      <c r="C22" s="96">
        <v>4</v>
      </c>
    </row>
    <row r="23" spans="1:3" ht="14.25" customHeight="1">
      <c r="A23" s="59" t="s">
        <v>147</v>
      </c>
      <c r="B23" s="96">
        <v>13</v>
      </c>
      <c r="C23" s="96">
        <v>4</v>
      </c>
    </row>
    <row r="24" spans="1:3" ht="14.25" customHeight="1">
      <c r="A24" s="59" t="s">
        <v>148</v>
      </c>
      <c r="B24" s="96">
        <v>9</v>
      </c>
      <c r="C24" s="96">
        <v>0</v>
      </c>
    </row>
    <row r="25" spans="1:3" ht="14.25" customHeight="1">
      <c r="A25" s="59" t="s">
        <v>149</v>
      </c>
      <c r="B25" s="96">
        <v>28</v>
      </c>
      <c r="C25" s="96">
        <v>1</v>
      </c>
    </row>
    <row r="26" spans="1:3" ht="14.25" customHeight="1">
      <c r="A26" s="44" t="s">
        <v>150</v>
      </c>
      <c r="B26" s="94" t="s">
        <v>151</v>
      </c>
      <c r="C26" s="94">
        <v>2</v>
      </c>
    </row>
    <row r="27" spans="1:3" ht="14.25" customHeight="1">
      <c r="A27" s="44" t="s">
        <v>152</v>
      </c>
      <c r="B27" s="94" t="s">
        <v>151</v>
      </c>
      <c r="C27" s="94">
        <v>5</v>
      </c>
    </row>
    <row r="28" spans="1:3" ht="14.25" customHeight="1">
      <c r="A28" s="44" t="s">
        <v>153</v>
      </c>
      <c r="B28" s="94" t="s">
        <v>151</v>
      </c>
      <c r="C28" s="94">
        <v>2</v>
      </c>
    </row>
    <row r="29" spans="1:3" ht="14.25" customHeight="1">
      <c r="A29" s="44" t="s">
        <v>154</v>
      </c>
      <c r="B29" s="94" t="s">
        <v>151</v>
      </c>
      <c r="C29" s="94">
        <v>1</v>
      </c>
    </row>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sheetData>
  <pageMargins left="0.7" right="0.7" top="0.78740157499999996" bottom="0.78740157499999996"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995"/>
  <sheetViews>
    <sheetView workbookViewId="0"/>
  </sheetViews>
  <sheetFormatPr defaultColWidth="12.625" defaultRowHeight="15" customHeight="1"/>
  <cols>
    <col min="1" max="1" width="31.375" customWidth="1"/>
    <col min="2" max="17" width="7.625" customWidth="1"/>
  </cols>
  <sheetData>
    <row r="1" spans="1:6" ht="15" customHeight="1">
      <c r="A1" s="1" t="s">
        <v>155</v>
      </c>
    </row>
    <row r="2" spans="1:6" ht="14.25" customHeight="1"/>
    <row r="3" spans="1:6" ht="14.25" customHeight="1">
      <c r="A3" s="61" t="s">
        <v>156</v>
      </c>
      <c r="B3" s="73">
        <v>2017</v>
      </c>
      <c r="C3" s="70">
        <v>2018</v>
      </c>
      <c r="D3" s="70">
        <v>2019</v>
      </c>
      <c r="E3" s="70">
        <v>2020</v>
      </c>
      <c r="F3" s="70">
        <v>2021</v>
      </c>
    </row>
    <row r="4" spans="1:6" ht="14.25" customHeight="1">
      <c r="A4" s="59" t="s">
        <v>157</v>
      </c>
      <c r="B4" s="59"/>
      <c r="C4" s="44"/>
      <c r="D4" s="44"/>
      <c r="E4" s="44"/>
      <c r="F4" s="44"/>
    </row>
    <row r="5" spans="1:6" ht="14.25" customHeight="1">
      <c r="A5" s="59" t="s">
        <v>158</v>
      </c>
      <c r="B5" s="32">
        <v>50</v>
      </c>
      <c r="C5" s="56">
        <v>76</v>
      </c>
      <c r="D5" s="33">
        <v>76</v>
      </c>
      <c r="E5" s="57">
        <v>60</v>
      </c>
      <c r="F5" s="32">
        <v>65</v>
      </c>
    </row>
    <row r="6" spans="1:6" ht="14.25" customHeight="1">
      <c r="A6" s="59" t="s">
        <v>157</v>
      </c>
      <c r="B6" s="59"/>
      <c r="C6" s="44"/>
      <c r="D6" s="33"/>
      <c r="E6" s="75"/>
      <c r="F6" s="32"/>
    </row>
    <row r="7" spans="1:6" ht="14.25" customHeight="1">
      <c r="A7" s="59" t="s">
        <v>159</v>
      </c>
      <c r="B7" s="32">
        <v>14</v>
      </c>
      <c r="C7" s="56">
        <v>16</v>
      </c>
      <c r="D7" s="33">
        <v>10</v>
      </c>
      <c r="E7" s="57">
        <v>7</v>
      </c>
      <c r="F7" s="32">
        <v>11</v>
      </c>
    </row>
    <row r="8" spans="1:6" ht="14.25" customHeight="1">
      <c r="A8" s="76" t="s">
        <v>9</v>
      </c>
      <c r="B8" s="72">
        <f t="shared" ref="B8:E8" si="0">SUM(B5:B7)</f>
        <v>64</v>
      </c>
      <c r="C8" s="72">
        <f t="shared" si="0"/>
        <v>92</v>
      </c>
      <c r="D8" s="72">
        <f t="shared" si="0"/>
        <v>86</v>
      </c>
      <c r="E8" s="72">
        <f t="shared" si="0"/>
        <v>67</v>
      </c>
      <c r="F8" s="72">
        <v>76</v>
      </c>
    </row>
    <row r="9" spans="1:6" ht="14.25" customHeight="1"/>
    <row r="10" spans="1:6" ht="14.25" customHeight="1">
      <c r="A10" s="1"/>
    </row>
    <row r="11" spans="1:6" ht="14.25" customHeight="1"/>
    <row r="12" spans="1:6" ht="14.25" customHeight="1"/>
    <row r="13" spans="1:6" ht="14.25" customHeight="1"/>
    <row r="14" spans="1:6" ht="14.25" customHeight="1"/>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sheetData>
  <pageMargins left="0.7" right="0.7" top="0.78740157499999996" bottom="0.78740157499999996"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993"/>
  <sheetViews>
    <sheetView workbookViewId="0"/>
  </sheetViews>
  <sheetFormatPr defaultColWidth="12.625" defaultRowHeight="15" customHeight="1"/>
  <cols>
    <col min="1" max="1" width="25.25" customWidth="1"/>
    <col min="2" max="15" width="7.625" customWidth="1"/>
  </cols>
  <sheetData>
    <row r="1" spans="1:6" ht="14.25" customHeight="1">
      <c r="A1" s="1" t="s">
        <v>160</v>
      </c>
    </row>
    <row r="2" spans="1:6" ht="14.25" customHeight="1"/>
    <row r="3" spans="1:6" ht="14.25" customHeight="1">
      <c r="A3" s="3" t="s">
        <v>156</v>
      </c>
      <c r="B3" s="9">
        <v>2017</v>
      </c>
      <c r="C3" s="9">
        <v>2018</v>
      </c>
      <c r="D3" s="9">
        <v>2019</v>
      </c>
      <c r="E3" s="9">
        <v>2020</v>
      </c>
      <c r="F3" s="9">
        <v>2021</v>
      </c>
    </row>
    <row r="4" spans="1:6" ht="14.25" customHeight="1">
      <c r="A4" s="2" t="s">
        <v>161</v>
      </c>
      <c r="B4" s="15">
        <v>174</v>
      </c>
      <c r="C4" s="15">
        <v>190</v>
      </c>
      <c r="D4" s="52">
        <v>197</v>
      </c>
      <c r="E4" s="53">
        <v>225</v>
      </c>
      <c r="F4" s="15">
        <v>239</v>
      </c>
    </row>
    <row r="5" spans="1:6" ht="14.25" customHeight="1">
      <c r="A5" s="2" t="s">
        <v>162</v>
      </c>
      <c r="B5" s="15">
        <v>31</v>
      </c>
      <c r="C5" s="15">
        <v>30</v>
      </c>
      <c r="D5" s="52">
        <v>29</v>
      </c>
      <c r="E5" s="53">
        <v>12</v>
      </c>
      <c r="F5" s="15">
        <v>25</v>
      </c>
    </row>
    <row r="6" spans="1:6" ht="14.25" customHeight="1"/>
    <row r="7" spans="1:6" ht="14.25" customHeight="1"/>
    <row r="8" spans="1:6" ht="14.25" customHeight="1"/>
    <row r="9" spans="1:6" ht="14.25" customHeight="1"/>
    <row r="10" spans="1:6" ht="14.25" customHeight="1"/>
    <row r="11" spans="1:6" ht="14.25" customHeight="1"/>
    <row r="12" spans="1:6" ht="14.25" customHeight="1"/>
    <row r="13" spans="1:6" ht="14.25" customHeight="1"/>
    <row r="14" spans="1:6" ht="14.25" customHeight="1"/>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sheetData>
  <pageMargins left="0.7" right="0.7" top="0.78740157499999996" bottom="0.78740157499999996"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FAF0-DC35-4714-A94B-E3A24485C126}">
  <dimension ref="A1:S2687"/>
  <sheetViews>
    <sheetView tabSelected="1" workbookViewId="0">
      <selection activeCell="E10" sqref="E10"/>
    </sheetView>
  </sheetViews>
  <sheetFormatPr defaultColWidth="7.75" defaultRowHeight="15"/>
  <cols>
    <col min="1" max="1" width="113.75" style="143" customWidth="1"/>
    <col min="2" max="2" width="17.75" style="143" customWidth="1"/>
    <col min="3" max="3" width="19.875" style="144" customWidth="1"/>
    <col min="4" max="4" width="17" style="144" customWidth="1"/>
    <col min="5" max="5" width="57" style="143" customWidth="1"/>
    <col min="6" max="6" width="21" style="145" customWidth="1"/>
    <col min="7" max="16384" width="7.75" style="146"/>
  </cols>
  <sheetData>
    <row r="1" spans="1:6">
      <c r="A1" s="180" t="s">
        <v>163</v>
      </c>
      <c r="B1" s="145"/>
      <c r="C1" s="176"/>
      <c r="D1" s="176"/>
      <c r="E1" s="145"/>
    </row>
    <row r="2" spans="1:6">
      <c r="A2" s="180"/>
      <c r="B2" s="145"/>
      <c r="C2" s="176"/>
      <c r="D2" s="176"/>
      <c r="E2" s="145"/>
    </row>
    <row r="3" spans="1:6" s="178" customFormat="1" ht="30">
      <c r="A3" s="179" t="s">
        <v>164</v>
      </c>
      <c r="B3" s="132" t="s">
        <v>165</v>
      </c>
      <c r="C3" s="132" t="s">
        <v>166</v>
      </c>
      <c r="D3" s="132" t="s">
        <v>167</v>
      </c>
      <c r="E3" s="179" t="s">
        <v>168</v>
      </c>
      <c r="F3" s="177"/>
    </row>
    <row r="4" spans="1:6" ht="30">
      <c r="A4" s="130" t="s">
        <v>169</v>
      </c>
      <c r="B4" s="131" t="s">
        <v>170</v>
      </c>
      <c r="C4" s="131" t="s">
        <v>171</v>
      </c>
      <c r="D4" s="132" t="s">
        <v>172</v>
      </c>
      <c r="E4" s="147"/>
    </row>
    <row r="5" spans="1:6" ht="30">
      <c r="A5" s="130" t="s">
        <v>173</v>
      </c>
      <c r="B5" s="131" t="s">
        <v>174</v>
      </c>
      <c r="C5" s="131" t="s">
        <v>171</v>
      </c>
      <c r="D5" s="132" t="s">
        <v>172</v>
      </c>
      <c r="E5" s="147"/>
    </row>
    <row r="6" spans="1:6" ht="30">
      <c r="A6" s="130" t="s">
        <v>175</v>
      </c>
      <c r="B6" s="131" t="s">
        <v>174</v>
      </c>
      <c r="C6" s="131" t="s">
        <v>171</v>
      </c>
      <c r="D6" s="132" t="s">
        <v>176</v>
      </c>
      <c r="E6" s="147"/>
    </row>
    <row r="7" spans="1:6" ht="30">
      <c r="A7" s="130" t="s">
        <v>177</v>
      </c>
      <c r="B7" s="131" t="s">
        <v>174</v>
      </c>
      <c r="C7" s="131" t="s">
        <v>171</v>
      </c>
      <c r="D7" s="132" t="s">
        <v>178</v>
      </c>
      <c r="E7" s="147"/>
    </row>
    <row r="8" spans="1:6" ht="30">
      <c r="A8" s="130" t="s">
        <v>179</v>
      </c>
      <c r="B8" s="131" t="s">
        <v>174</v>
      </c>
      <c r="C8" s="131" t="s">
        <v>171</v>
      </c>
      <c r="D8" s="132" t="s">
        <v>178</v>
      </c>
      <c r="E8" s="147"/>
    </row>
    <row r="9" spans="1:6" ht="30">
      <c r="A9" s="130" t="s">
        <v>180</v>
      </c>
      <c r="B9" s="131" t="s">
        <v>181</v>
      </c>
      <c r="C9" s="133" t="s">
        <v>171</v>
      </c>
      <c r="D9" s="132" t="s">
        <v>176</v>
      </c>
      <c r="E9" s="147"/>
    </row>
    <row r="10" spans="1:6" ht="45">
      <c r="A10" s="130" t="s">
        <v>182</v>
      </c>
      <c r="B10" s="131" t="s">
        <v>183</v>
      </c>
      <c r="C10" s="133" t="s">
        <v>171</v>
      </c>
      <c r="D10" s="132" t="s">
        <v>184</v>
      </c>
      <c r="E10" s="147"/>
    </row>
    <row r="11" spans="1:6" ht="30">
      <c r="A11" s="130" t="s">
        <v>185</v>
      </c>
      <c r="B11" s="131" t="s">
        <v>181</v>
      </c>
      <c r="C11" s="133" t="s">
        <v>171</v>
      </c>
      <c r="D11" s="132" t="s">
        <v>176</v>
      </c>
      <c r="E11" s="147"/>
    </row>
    <row r="12" spans="1:6" ht="30">
      <c r="A12" s="130" t="s">
        <v>186</v>
      </c>
      <c r="B12" s="131" t="s">
        <v>181</v>
      </c>
      <c r="C12" s="133" t="s">
        <v>171</v>
      </c>
      <c r="D12" s="132" t="s">
        <v>178</v>
      </c>
      <c r="E12" s="147"/>
    </row>
    <row r="13" spans="1:6" ht="30">
      <c r="A13" s="130" t="s">
        <v>187</v>
      </c>
      <c r="B13" s="131" t="s">
        <v>181</v>
      </c>
      <c r="C13" s="133" t="s">
        <v>171</v>
      </c>
      <c r="D13" s="132" t="s">
        <v>176</v>
      </c>
      <c r="E13" s="147"/>
    </row>
    <row r="14" spans="1:6" ht="30">
      <c r="A14" s="130" t="s">
        <v>188</v>
      </c>
      <c r="B14" s="131" t="s">
        <v>181</v>
      </c>
      <c r="C14" s="133" t="s">
        <v>171</v>
      </c>
      <c r="D14" s="132" t="s">
        <v>189</v>
      </c>
      <c r="E14" s="147"/>
    </row>
    <row r="15" spans="1:6" ht="45">
      <c r="A15" s="130" t="s">
        <v>190</v>
      </c>
      <c r="B15" s="131" t="s">
        <v>181</v>
      </c>
      <c r="C15" s="133" t="s">
        <v>171</v>
      </c>
      <c r="D15" s="132" t="s">
        <v>189</v>
      </c>
      <c r="E15" s="147"/>
    </row>
    <row r="16" spans="1:6" ht="45">
      <c r="A16" s="130" t="s">
        <v>191</v>
      </c>
      <c r="B16" s="131" t="s">
        <v>183</v>
      </c>
      <c r="C16" s="133" t="s">
        <v>171</v>
      </c>
      <c r="D16" s="132" t="s">
        <v>172</v>
      </c>
      <c r="E16" s="147"/>
    </row>
    <row r="17" spans="1:5" ht="45">
      <c r="A17" s="130" t="s">
        <v>192</v>
      </c>
      <c r="B17" s="133" t="s">
        <v>193</v>
      </c>
      <c r="C17" s="133" t="s">
        <v>171</v>
      </c>
      <c r="D17" s="132" t="s">
        <v>176</v>
      </c>
      <c r="E17" s="147"/>
    </row>
    <row r="18" spans="1:5" ht="30">
      <c r="A18" s="130" t="s">
        <v>194</v>
      </c>
      <c r="B18" s="131" t="s">
        <v>181</v>
      </c>
      <c r="C18" s="133" t="s">
        <v>171</v>
      </c>
      <c r="D18" s="132" t="s">
        <v>189</v>
      </c>
      <c r="E18" s="147"/>
    </row>
    <row r="19" spans="1:5" ht="45">
      <c r="A19" s="130" t="s">
        <v>195</v>
      </c>
      <c r="B19" s="131" t="s">
        <v>181</v>
      </c>
      <c r="C19" s="133" t="s">
        <v>171</v>
      </c>
      <c r="D19" s="132" t="s">
        <v>196</v>
      </c>
      <c r="E19" s="147"/>
    </row>
    <row r="20" spans="1:5" ht="30">
      <c r="A20" s="130" t="s">
        <v>197</v>
      </c>
      <c r="B20" s="131" t="s">
        <v>181</v>
      </c>
      <c r="C20" s="133" t="s">
        <v>171</v>
      </c>
      <c r="D20" s="132" t="s">
        <v>172</v>
      </c>
      <c r="E20" s="147"/>
    </row>
    <row r="21" spans="1:5" ht="45">
      <c r="A21" s="130" t="s">
        <v>198</v>
      </c>
      <c r="B21" s="131" t="s">
        <v>199</v>
      </c>
      <c r="C21" s="133" t="s">
        <v>171</v>
      </c>
      <c r="D21" s="132" t="s">
        <v>189</v>
      </c>
      <c r="E21" s="147"/>
    </row>
    <row r="22" spans="1:5" ht="30">
      <c r="A22" s="130" t="s">
        <v>200</v>
      </c>
      <c r="B22" s="131" t="s">
        <v>181</v>
      </c>
      <c r="C22" s="133" t="s">
        <v>171</v>
      </c>
      <c r="D22" s="132" t="s">
        <v>189</v>
      </c>
      <c r="E22" s="147"/>
    </row>
    <row r="23" spans="1:5" ht="30">
      <c r="A23" s="130" t="s">
        <v>201</v>
      </c>
      <c r="B23" s="131" t="s">
        <v>181</v>
      </c>
      <c r="C23" s="133" t="s">
        <v>171</v>
      </c>
      <c r="D23" s="132" t="s">
        <v>172</v>
      </c>
      <c r="E23" s="147"/>
    </row>
    <row r="24" spans="1:5" ht="45">
      <c r="A24" s="130" t="s">
        <v>202</v>
      </c>
      <c r="B24" s="131" t="s">
        <v>181</v>
      </c>
      <c r="C24" s="133" t="s">
        <v>171</v>
      </c>
      <c r="D24" s="132" t="s">
        <v>196</v>
      </c>
      <c r="E24" s="147"/>
    </row>
    <row r="25" spans="1:5" ht="45">
      <c r="A25" s="130" t="s">
        <v>203</v>
      </c>
      <c r="B25" s="131" t="s">
        <v>181</v>
      </c>
      <c r="C25" s="133" t="s">
        <v>171</v>
      </c>
      <c r="D25" s="132" t="s">
        <v>189</v>
      </c>
      <c r="E25" s="147"/>
    </row>
    <row r="26" spans="1:5" ht="45">
      <c r="A26" s="130" t="s">
        <v>204</v>
      </c>
      <c r="B26" s="131" t="s">
        <v>181</v>
      </c>
      <c r="C26" s="133" t="s">
        <v>171</v>
      </c>
      <c r="D26" s="132" t="s">
        <v>176</v>
      </c>
      <c r="E26" s="147"/>
    </row>
    <row r="27" spans="1:5" ht="30">
      <c r="A27" s="130" t="s">
        <v>205</v>
      </c>
      <c r="B27" s="131" t="s">
        <v>181</v>
      </c>
      <c r="C27" s="133" t="s">
        <v>171</v>
      </c>
      <c r="D27" s="132" t="s">
        <v>176</v>
      </c>
      <c r="E27" s="147"/>
    </row>
    <row r="28" spans="1:5" ht="30">
      <c r="A28" s="130" t="s">
        <v>206</v>
      </c>
      <c r="B28" s="131" t="s">
        <v>181</v>
      </c>
      <c r="C28" s="133" t="s">
        <v>171</v>
      </c>
      <c r="D28" s="132" t="s">
        <v>176</v>
      </c>
      <c r="E28" s="147"/>
    </row>
    <row r="29" spans="1:5" ht="45">
      <c r="A29" s="130" t="s">
        <v>207</v>
      </c>
      <c r="B29" s="131" t="s">
        <v>181</v>
      </c>
      <c r="C29" s="133" t="s">
        <v>171</v>
      </c>
      <c r="D29" s="132" t="s">
        <v>196</v>
      </c>
      <c r="E29" s="147"/>
    </row>
    <row r="30" spans="1:5" ht="30">
      <c r="A30" s="130" t="s">
        <v>208</v>
      </c>
      <c r="B30" s="131" t="s">
        <v>181</v>
      </c>
      <c r="C30" s="133" t="s">
        <v>171</v>
      </c>
      <c r="D30" s="132" t="s">
        <v>172</v>
      </c>
      <c r="E30" s="147"/>
    </row>
    <row r="31" spans="1:5" ht="30">
      <c r="A31" s="130" t="s">
        <v>209</v>
      </c>
      <c r="B31" s="131" t="s">
        <v>183</v>
      </c>
      <c r="C31" s="133" t="s">
        <v>171</v>
      </c>
      <c r="D31" s="132" t="s">
        <v>172</v>
      </c>
      <c r="E31" s="147"/>
    </row>
    <row r="32" spans="1:5" ht="45">
      <c r="A32" s="130" t="s">
        <v>210</v>
      </c>
      <c r="B32" s="131" t="s">
        <v>181</v>
      </c>
      <c r="C32" s="133" t="s">
        <v>171</v>
      </c>
      <c r="D32" s="132" t="s">
        <v>176</v>
      </c>
      <c r="E32" s="147"/>
    </row>
    <row r="33" spans="1:5" ht="30">
      <c r="A33" s="130" t="s">
        <v>211</v>
      </c>
      <c r="B33" s="131" t="s">
        <v>181</v>
      </c>
      <c r="C33" s="133" t="s">
        <v>171</v>
      </c>
      <c r="D33" s="132" t="s">
        <v>176</v>
      </c>
      <c r="E33" s="147"/>
    </row>
    <row r="34" spans="1:5" ht="45">
      <c r="A34" s="130" t="s">
        <v>212</v>
      </c>
      <c r="B34" s="131" t="s">
        <v>181</v>
      </c>
      <c r="C34" s="133" t="s">
        <v>171</v>
      </c>
      <c r="D34" s="132" t="s">
        <v>176</v>
      </c>
      <c r="E34" s="147"/>
    </row>
    <row r="35" spans="1:5" ht="30">
      <c r="A35" s="130" t="s">
        <v>213</v>
      </c>
      <c r="B35" s="131" t="s">
        <v>181</v>
      </c>
      <c r="C35" s="133" t="s">
        <v>171</v>
      </c>
      <c r="D35" s="132" t="s">
        <v>178</v>
      </c>
      <c r="E35" s="147"/>
    </row>
    <row r="36" spans="1:5" ht="45">
      <c r="A36" s="130" t="s">
        <v>214</v>
      </c>
      <c r="B36" s="131" t="s">
        <v>181</v>
      </c>
      <c r="C36" s="133" t="s">
        <v>171</v>
      </c>
      <c r="D36" s="132" t="s">
        <v>176</v>
      </c>
      <c r="E36" s="147"/>
    </row>
    <row r="37" spans="1:5" ht="30">
      <c r="A37" s="130" t="s">
        <v>215</v>
      </c>
      <c r="B37" s="131" t="s">
        <v>181</v>
      </c>
      <c r="C37" s="133" t="s">
        <v>171</v>
      </c>
      <c r="D37" s="132" t="s">
        <v>176</v>
      </c>
      <c r="E37" s="147"/>
    </row>
    <row r="38" spans="1:5" ht="30">
      <c r="A38" s="130" t="s">
        <v>216</v>
      </c>
      <c r="B38" s="131" t="s">
        <v>181</v>
      </c>
      <c r="C38" s="133" t="s">
        <v>171</v>
      </c>
      <c r="D38" s="132" t="s">
        <v>178</v>
      </c>
      <c r="E38" s="147"/>
    </row>
    <row r="39" spans="1:5" ht="30">
      <c r="A39" s="130" t="s">
        <v>217</v>
      </c>
      <c r="B39" s="131" t="s">
        <v>181</v>
      </c>
      <c r="C39" s="133" t="s">
        <v>171</v>
      </c>
      <c r="D39" s="132" t="s">
        <v>189</v>
      </c>
      <c r="E39" s="147"/>
    </row>
    <row r="40" spans="1:5" ht="30">
      <c r="A40" s="130" t="s">
        <v>218</v>
      </c>
      <c r="B40" s="131" t="s">
        <v>181</v>
      </c>
      <c r="C40" s="133" t="s">
        <v>171</v>
      </c>
      <c r="D40" s="132" t="s">
        <v>178</v>
      </c>
      <c r="E40" s="147"/>
    </row>
    <row r="41" spans="1:5" ht="30">
      <c r="A41" s="130" t="s">
        <v>219</v>
      </c>
      <c r="B41" s="131" t="s">
        <v>181</v>
      </c>
      <c r="C41" s="133" t="s">
        <v>171</v>
      </c>
      <c r="D41" s="132" t="s">
        <v>172</v>
      </c>
      <c r="E41" s="147"/>
    </row>
    <row r="42" spans="1:5" ht="30">
      <c r="A42" s="130" t="s">
        <v>220</v>
      </c>
      <c r="B42" s="131" t="s">
        <v>181</v>
      </c>
      <c r="C42" s="133" t="s">
        <v>171</v>
      </c>
      <c r="D42" s="132" t="s">
        <v>178</v>
      </c>
      <c r="E42" s="147"/>
    </row>
    <row r="43" spans="1:5" ht="30">
      <c r="A43" s="130" t="s">
        <v>221</v>
      </c>
      <c r="B43" s="131" t="s">
        <v>181</v>
      </c>
      <c r="C43" s="133" t="s">
        <v>171</v>
      </c>
      <c r="D43" s="132" t="s">
        <v>184</v>
      </c>
      <c r="E43" s="147"/>
    </row>
    <row r="44" spans="1:5" ht="30">
      <c r="A44" s="130" t="s">
        <v>222</v>
      </c>
      <c r="B44" s="131" t="s">
        <v>223</v>
      </c>
      <c r="C44" s="133" t="s">
        <v>171</v>
      </c>
      <c r="D44" s="132" t="s">
        <v>196</v>
      </c>
      <c r="E44" s="147"/>
    </row>
    <row r="45" spans="1:5" ht="30">
      <c r="A45" s="130" t="s">
        <v>224</v>
      </c>
      <c r="B45" s="131" t="s">
        <v>225</v>
      </c>
      <c r="C45" s="133" t="s">
        <v>171</v>
      </c>
      <c r="D45" s="132" t="s">
        <v>172</v>
      </c>
      <c r="E45" s="147"/>
    </row>
    <row r="46" spans="1:5" ht="30">
      <c r="A46" s="130" t="s">
        <v>226</v>
      </c>
      <c r="B46" s="131" t="s">
        <v>227</v>
      </c>
      <c r="C46" s="133" t="s">
        <v>171</v>
      </c>
      <c r="D46" s="132" t="s">
        <v>176</v>
      </c>
      <c r="E46" s="147"/>
    </row>
    <row r="47" spans="1:5" ht="60">
      <c r="A47" s="130" t="s">
        <v>228</v>
      </c>
      <c r="B47" s="131" t="s">
        <v>225</v>
      </c>
      <c r="C47" s="133" t="s">
        <v>171</v>
      </c>
      <c r="D47" s="132" t="s">
        <v>176</v>
      </c>
      <c r="E47" s="147"/>
    </row>
    <row r="48" spans="1:5" ht="30">
      <c r="A48" s="130" t="s">
        <v>229</v>
      </c>
      <c r="B48" s="131" t="s">
        <v>227</v>
      </c>
      <c r="C48" s="133" t="s">
        <v>171</v>
      </c>
      <c r="D48" s="132" t="s">
        <v>176</v>
      </c>
      <c r="E48" s="147"/>
    </row>
    <row r="49" spans="1:5" ht="30">
      <c r="A49" s="130" t="s">
        <v>230</v>
      </c>
      <c r="B49" s="131" t="s">
        <v>225</v>
      </c>
      <c r="C49" s="133" t="s">
        <v>171</v>
      </c>
      <c r="D49" s="132" t="s">
        <v>184</v>
      </c>
      <c r="E49" s="147"/>
    </row>
    <row r="50" spans="1:5" ht="45">
      <c r="A50" s="130" t="s">
        <v>231</v>
      </c>
      <c r="B50" s="131" t="s">
        <v>227</v>
      </c>
      <c r="C50" s="133" t="s">
        <v>171</v>
      </c>
      <c r="D50" s="132" t="s">
        <v>176</v>
      </c>
      <c r="E50" s="147"/>
    </row>
    <row r="51" spans="1:5" ht="45">
      <c r="A51" s="130" t="s">
        <v>232</v>
      </c>
      <c r="B51" s="131" t="s">
        <v>227</v>
      </c>
      <c r="C51" s="133" t="s">
        <v>171</v>
      </c>
      <c r="D51" s="132" t="s">
        <v>176</v>
      </c>
      <c r="E51" s="147"/>
    </row>
    <row r="52" spans="1:5" ht="45">
      <c r="A52" s="130" t="s">
        <v>233</v>
      </c>
      <c r="B52" s="131" t="s">
        <v>227</v>
      </c>
      <c r="C52" s="133" t="s">
        <v>171</v>
      </c>
      <c r="D52" s="132" t="s">
        <v>189</v>
      </c>
      <c r="E52" s="147"/>
    </row>
    <row r="53" spans="1:5" ht="30">
      <c r="A53" s="130" t="s">
        <v>234</v>
      </c>
      <c r="B53" s="131" t="s">
        <v>227</v>
      </c>
      <c r="C53" s="133" t="s">
        <v>171</v>
      </c>
      <c r="D53" s="132" t="s">
        <v>172</v>
      </c>
      <c r="E53" s="147"/>
    </row>
    <row r="54" spans="1:5" ht="30">
      <c r="A54" s="130" t="s">
        <v>235</v>
      </c>
      <c r="B54" s="131" t="s">
        <v>227</v>
      </c>
      <c r="C54" s="133" t="s">
        <v>171</v>
      </c>
      <c r="D54" s="132" t="s">
        <v>178</v>
      </c>
      <c r="E54" s="147"/>
    </row>
    <row r="55" spans="1:5" ht="45">
      <c r="A55" s="130" t="s">
        <v>236</v>
      </c>
      <c r="B55" s="131" t="s">
        <v>227</v>
      </c>
      <c r="C55" s="133" t="s">
        <v>171</v>
      </c>
      <c r="D55" s="132" t="s">
        <v>189</v>
      </c>
      <c r="E55" s="147"/>
    </row>
    <row r="56" spans="1:5" ht="30">
      <c r="A56" s="130" t="s">
        <v>237</v>
      </c>
      <c r="B56" s="131" t="s">
        <v>227</v>
      </c>
      <c r="C56" s="133" t="s">
        <v>171</v>
      </c>
      <c r="D56" s="132" t="s">
        <v>176</v>
      </c>
      <c r="E56" s="147"/>
    </row>
    <row r="57" spans="1:5" ht="30">
      <c r="A57" s="130" t="s">
        <v>238</v>
      </c>
      <c r="B57" s="131" t="s">
        <v>239</v>
      </c>
      <c r="C57" s="133" t="s">
        <v>171</v>
      </c>
      <c r="D57" s="132" t="s">
        <v>178</v>
      </c>
      <c r="E57" s="147"/>
    </row>
    <row r="58" spans="1:5" ht="30">
      <c r="A58" s="130" t="s">
        <v>240</v>
      </c>
      <c r="B58" s="131" t="s">
        <v>227</v>
      </c>
      <c r="C58" s="133" t="s">
        <v>171</v>
      </c>
      <c r="D58" s="132" t="s">
        <v>178</v>
      </c>
      <c r="E58" s="147"/>
    </row>
    <row r="59" spans="1:5" ht="45">
      <c r="A59" s="130" t="s">
        <v>241</v>
      </c>
      <c r="B59" s="131" t="s">
        <v>227</v>
      </c>
      <c r="C59" s="133" t="s">
        <v>171</v>
      </c>
      <c r="D59" s="132" t="s">
        <v>176</v>
      </c>
      <c r="E59" s="147"/>
    </row>
    <row r="60" spans="1:5" ht="45">
      <c r="A60" s="130" t="s">
        <v>242</v>
      </c>
      <c r="B60" s="131" t="s">
        <v>227</v>
      </c>
      <c r="C60" s="133" t="s">
        <v>171</v>
      </c>
      <c r="D60" s="132" t="s">
        <v>176</v>
      </c>
      <c r="E60" s="147"/>
    </row>
    <row r="61" spans="1:5" ht="45">
      <c r="A61" s="130" t="s">
        <v>243</v>
      </c>
      <c r="B61" s="131" t="s">
        <v>227</v>
      </c>
      <c r="C61" s="133" t="s">
        <v>171</v>
      </c>
      <c r="D61" s="132" t="s">
        <v>178</v>
      </c>
      <c r="E61" s="147"/>
    </row>
    <row r="62" spans="1:5" ht="60">
      <c r="A62" s="130" t="s">
        <v>244</v>
      </c>
      <c r="B62" s="131" t="s">
        <v>245</v>
      </c>
      <c r="C62" s="133" t="s">
        <v>171</v>
      </c>
      <c r="D62" s="132" t="s">
        <v>176</v>
      </c>
      <c r="E62" s="147"/>
    </row>
    <row r="63" spans="1:5" ht="45">
      <c r="A63" s="130" t="s">
        <v>246</v>
      </c>
      <c r="B63" s="131" t="s">
        <v>227</v>
      </c>
      <c r="C63" s="133" t="s">
        <v>171</v>
      </c>
      <c r="D63" s="132" t="s">
        <v>176</v>
      </c>
      <c r="E63" s="147"/>
    </row>
    <row r="64" spans="1:5" ht="45">
      <c r="A64" s="130" t="s">
        <v>247</v>
      </c>
      <c r="B64" s="131" t="s">
        <v>227</v>
      </c>
      <c r="C64" s="133" t="s">
        <v>171</v>
      </c>
      <c r="D64" s="132" t="s">
        <v>176</v>
      </c>
      <c r="E64" s="147"/>
    </row>
    <row r="65" spans="1:5" ht="30">
      <c r="A65" s="130" t="s">
        <v>248</v>
      </c>
      <c r="B65" s="131" t="s">
        <v>227</v>
      </c>
      <c r="C65" s="133" t="s">
        <v>171</v>
      </c>
      <c r="D65" s="132" t="s">
        <v>178</v>
      </c>
      <c r="E65" s="147"/>
    </row>
    <row r="66" spans="1:5" ht="45">
      <c r="A66" s="130" t="s">
        <v>249</v>
      </c>
      <c r="B66" s="131" t="s">
        <v>227</v>
      </c>
      <c r="C66" s="133" t="s">
        <v>171</v>
      </c>
      <c r="D66" s="132" t="s">
        <v>189</v>
      </c>
      <c r="E66" s="147"/>
    </row>
    <row r="67" spans="1:5" ht="30">
      <c r="A67" s="130" t="s">
        <v>250</v>
      </c>
      <c r="B67" s="131" t="s">
        <v>227</v>
      </c>
      <c r="C67" s="133" t="s">
        <v>171</v>
      </c>
      <c r="D67" s="132" t="s">
        <v>176</v>
      </c>
      <c r="E67" s="147"/>
    </row>
    <row r="68" spans="1:5" ht="30">
      <c r="A68" s="130" t="s">
        <v>251</v>
      </c>
      <c r="B68" s="131" t="s">
        <v>227</v>
      </c>
      <c r="C68" s="133" t="s">
        <v>171</v>
      </c>
      <c r="D68" s="132" t="s">
        <v>176</v>
      </c>
      <c r="E68" s="147"/>
    </row>
    <row r="69" spans="1:5" ht="30">
      <c r="A69" s="130" t="s">
        <v>252</v>
      </c>
      <c r="B69" s="131" t="s">
        <v>227</v>
      </c>
      <c r="C69" s="133" t="s">
        <v>171</v>
      </c>
      <c r="D69" s="132" t="s">
        <v>176</v>
      </c>
      <c r="E69" s="147"/>
    </row>
    <row r="70" spans="1:5" ht="30">
      <c r="A70" s="130" t="s">
        <v>253</v>
      </c>
      <c r="B70" s="131" t="s">
        <v>227</v>
      </c>
      <c r="C70" s="133" t="s">
        <v>171</v>
      </c>
      <c r="D70" s="132" t="s">
        <v>172</v>
      </c>
      <c r="E70" s="147"/>
    </row>
    <row r="71" spans="1:5" ht="30">
      <c r="A71" s="130" t="s">
        <v>254</v>
      </c>
      <c r="B71" s="131" t="s">
        <v>227</v>
      </c>
      <c r="C71" s="133" t="s">
        <v>171</v>
      </c>
      <c r="D71" s="132" t="s">
        <v>176</v>
      </c>
      <c r="E71" s="147"/>
    </row>
    <row r="72" spans="1:5" ht="45">
      <c r="A72" s="130" t="s">
        <v>255</v>
      </c>
      <c r="B72" s="131" t="s">
        <v>227</v>
      </c>
      <c r="C72" s="133" t="s">
        <v>171</v>
      </c>
      <c r="D72" s="132" t="s">
        <v>172</v>
      </c>
      <c r="E72" s="147"/>
    </row>
    <row r="73" spans="1:5" ht="30">
      <c r="A73" s="130" t="s">
        <v>256</v>
      </c>
      <c r="B73" s="131" t="s">
        <v>257</v>
      </c>
      <c r="C73" s="133" t="s">
        <v>171</v>
      </c>
      <c r="D73" s="132" t="s">
        <v>184</v>
      </c>
      <c r="E73" s="147"/>
    </row>
    <row r="74" spans="1:5" ht="30">
      <c r="A74" s="130" t="s">
        <v>258</v>
      </c>
      <c r="B74" s="131" t="s">
        <v>227</v>
      </c>
      <c r="C74" s="133" t="s">
        <v>171</v>
      </c>
      <c r="D74" s="132" t="s">
        <v>196</v>
      </c>
      <c r="E74" s="147"/>
    </row>
    <row r="75" spans="1:5" ht="45">
      <c r="A75" s="130" t="s">
        <v>259</v>
      </c>
      <c r="B75" s="131" t="s">
        <v>227</v>
      </c>
      <c r="C75" s="133" t="s">
        <v>171</v>
      </c>
      <c r="D75" s="132" t="s">
        <v>176</v>
      </c>
      <c r="E75" s="147"/>
    </row>
    <row r="76" spans="1:5" ht="45">
      <c r="A76" s="130" t="s">
        <v>260</v>
      </c>
      <c r="B76" s="131" t="s">
        <v>261</v>
      </c>
      <c r="C76" s="131" t="s">
        <v>171</v>
      </c>
      <c r="D76" s="132" t="s">
        <v>189</v>
      </c>
      <c r="E76" s="147"/>
    </row>
    <row r="77" spans="1:5" ht="45">
      <c r="A77" s="130" t="s">
        <v>262</v>
      </c>
      <c r="B77" s="131" t="s">
        <v>261</v>
      </c>
      <c r="C77" s="131" t="s">
        <v>171</v>
      </c>
      <c r="D77" s="132" t="s">
        <v>172</v>
      </c>
      <c r="E77" s="147"/>
    </row>
    <row r="78" spans="1:5" ht="45">
      <c r="A78" s="130" t="s">
        <v>263</v>
      </c>
      <c r="B78" s="131" t="s">
        <v>261</v>
      </c>
      <c r="C78" s="131" t="s">
        <v>171</v>
      </c>
      <c r="D78" s="132" t="s">
        <v>176</v>
      </c>
      <c r="E78" s="147"/>
    </row>
    <row r="79" spans="1:5" ht="45">
      <c r="A79" s="130" t="s">
        <v>264</v>
      </c>
      <c r="B79" s="131" t="s">
        <v>261</v>
      </c>
      <c r="C79" s="131" t="s">
        <v>171</v>
      </c>
      <c r="D79" s="132" t="s">
        <v>176</v>
      </c>
      <c r="E79" s="147"/>
    </row>
    <row r="80" spans="1:5" ht="45">
      <c r="A80" s="130" t="s">
        <v>265</v>
      </c>
      <c r="B80" s="131" t="s">
        <v>261</v>
      </c>
      <c r="C80" s="131" t="s">
        <v>171</v>
      </c>
      <c r="D80" s="132" t="s">
        <v>176</v>
      </c>
      <c r="E80" s="147"/>
    </row>
    <row r="81" spans="1:5" ht="60">
      <c r="A81" s="130" t="s">
        <v>266</v>
      </c>
      <c r="B81" s="131" t="s">
        <v>261</v>
      </c>
      <c r="C81" s="131" t="s">
        <v>171</v>
      </c>
      <c r="D81" s="132" t="s">
        <v>176</v>
      </c>
      <c r="E81" s="147"/>
    </row>
    <row r="82" spans="1:5" ht="45">
      <c r="A82" s="130" t="s">
        <v>267</v>
      </c>
      <c r="B82" s="131" t="s">
        <v>261</v>
      </c>
      <c r="C82" s="131" t="s">
        <v>171</v>
      </c>
      <c r="D82" s="132" t="s">
        <v>176</v>
      </c>
      <c r="E82" s="147"/>
    </row>
    <row r="83" spans="1:5" ht="45">
      <c r="A83" s="130" t="s">
        <v>268</v>
      </c>
      <c r="B83" s="131" t="s">
        <v>261</v>
      </c>
      <c r="C83" s="131" t="s">
        <v>171</v>
      </c>
      <c r="D83" s="132" t="s">
        <v>189</v>
      </c>
      <c r="E83" s="147"/>
    </row>
    <row r="84" spans="1:5" ht="45">
      <c r="A84" s="130" t="s">
        <v>269</v>
      </c>
      <c r="B84" s="131" t="s">
        <v>261</v>
      </c>
      <c r="C84" s="131" t="s">
        <v>171</v>
      </c>
      <c r="D84" s="132" t="s">
        <v>189</v>
      </c>
      <c r="E84" s="147"/>
    </row>
    <row r="85" spans="1:5" ht="45">
      <c r="A85" s="130" t="s">
        <v>270</v>
      </c>
      <c r="B85" s="131" t="s">
        <v>261</v>
      </c>
      <c r="C85" s="131" t="s">
        <v>171</v>
      </c>
      <c r="D85" s="132" t="s">
        <v>189</v>
      </c>
      <c r="E85" s="147"/>
    </row>
    <row r="86" spans="1:5" ht="45">
      <c r="A86" s="130" t="s">
        <v>271</v>
      </c>
      <c r="B86" s="131" t="s">
        <v>261</v>
      </c>
      <c r="C86" s="131" t="s">
        <v>171</v>
      </c>
      <c r="D86" s="132" t="s">
        <v>176</v>
      </c>
      <c r="E86" s="147"/>
    </row>
    <row r="87" spans="1:5" ht="45">
      <c r="A87" s="130" t="s">
        <v>272</v>
      </c>
      <c r="B87" s="131" t="s">
        <v>261</v>
      </c>
      <c r="C87" s="131" t="s">
        <v>171</v>
      </c>
      <c r="D87" s="132" t="s">
        <v>176</v>
      </c>
      <c r="E87" s="147"/>
    </row>
    <row r="88" spans="1:5" ht="60">
      <c r="A88" s="130" t="s">
        <v>273</v>
      </c>
      <c r="B88" s="131" t="s">
        <v>261</v>
      </c>
      <c r="C88" s="131" t="s">
        <v>171</v>
      </c>
      <c r="D88" s="132" t="s">
        <v>176</v>
      </c>
      <c r="E88" s="147"/>
    </row>
    <row r="89" spans="1:5" ht="60">
      <c r="A89" s="130" t="s">
        <v>274</v>
      </c>
      <c r="B89" s="131" t="s">
        <v>261</v>
      </c>
      <c r="C89" s="131" t="s">
        <v>171</v>
      </c>
      <c r="D89" s="132" t="s">
        <v>189</v>
      </c>
      <c r="E89" s="147"/>
    </row>
    <row r="90" spans="1:5" ht="60">
      <c r="A90" s="130" t="s">
        <v>275</v>
      </c>
      <c r="B90" s="131" t="s">
        <v>261</v>
      </c>
      <c r="C90" s="131" t="s">
        <v>171</v>
      </c>
      <c r="D90" s="132" t="s">
        <v>176</v>
      </c>
      <c r="E90" s="147"/>
    </row>
    <row r="91" spans="1:5" ht="45">
      <c r="A91" s="130" t="s">
        <v>276</v>
      </c>
      <c r="B91" s="131" t="s">
        <v>261</v>
      </c>
      <c r="C91" s="131" t="s">
        <v>171</v>
      </c>
      <c r="D91" s="132" t="s">
        <v>176</v>
      </c>
      <c r="E91" s="147"/>
    </row>
    <row r="92" spans="1:5" ht="45">
      <c r="A92" s="130" t="s">
        <v>277</v>
      </c>
      <c r="B92" s="131" t="s">
        <v>261</v>
      </c>
      <c r="C92" s="131" t="s">
        <v>171</v>
      </c>
      <c r="D92" s="132" t="s">
        <v>189</v>
      </c>
      <c r="E92" s="147"/>
    </row>
    <row r="93" spans="1:5" ht="60">
      <c r="A93" s="130" t="s">
        <v>278</v>
      </c>
      <c r="B93" s="131" t="s">
        <v>261</v>
      </c>
      <c r="C93" s="131" t="s">
        <v>171</v>
      </c>
      <c r="D93" s="132" t="s">
        <v>184</v>
      </c>
      <c r="E93" s="147"/>
    </row>
    <row r="94" spans="1:5" ht="30">
      <c r="A94" s="130" t="s">
        <v>279</v>
      </c>
      <c r="B94" s="131" t="s">
        <v>261</v>
      </c>
      <c r="C94" s="131" t="s">
        <v>171</v>
      </c>
      <c r="D94" s="132" t="s">
        <v>178</v>
      </c>
      <c r="E94" s="147"/>
    </row>
    <row r="95" spans="1:5" ht="30">
      <c r="A95" s="130" t="s">
        <v>280</v>
      </c>
      <c r="B95" s="131" t="s">
        <v>281</v>
      </c>
      <c r="C95" s="131" t="s">
        <v>171</v>
      </c>
      <c r="D95" s="132" t="s">
        <v>172</v>
      </c>
      <c r="E95" s="147"/>
    </row>
    <row r="96" spans="1:5" ht="45">
      <c r="A96" s="130" t="s">
        <v>282</v>
      </c>
      <c r="B96" s="131" t="s">
        <v>261</v>
      </c>
      <c r="C96" s="131" t="s">
        <v>171</v>
      </c>
      <c r="D96" s="132" t="s">
        <v>189</v>
      </c>
      <c r="E96" s="147"/>
    </row>
    <row r="97" spans="1:5" ht="30">
      <c r="A97" s="130" t="s">
        <v>283</v>
      </c>
      <c r="B97" s="131" t="s">
        <v>261</v>
      </c>
      <c r="C97" s="131" t="s">
        <v>171</v>
      </c>
      <c r="D97" s="132" t="s">
        <v>176</v>
      </c>
      <c r="E97" s="147"/>
    </row>
    <row r="98" spans="1:5" ht="45">
      <c r="A98" s="130" t="s">
        <v>284</v>
      </c>
      <c r="B98" s="131" t="s">
        <v>261</v>
      </c>
      <c r="C98" s="131" t="s">
        <v>171</v>
      </c>
      <c r="D98" s="132" t="s">
        <v>189</v>
      </c>
      <c r="E98" s="147"/>
    </row>
    <row r="99" spans="1:5" ht="45">
      <c r="A99" s="130" t="s">
        <v>285</v>
      </c>
      <c r="B99" s="131" t="s">
        <v>261</v>
      </c>
      <c r="C99" s="131" t="s">
        <v>171</v>
      </c>
      <c r="D99" s="132" t="s">
        <v>172</v>
      </c>
      <c r="E99" s="147"/>
    </row>
    <row r="100" spans="1:5" ht="30">
      <c r="A100" s="130" t="s">
        <v>286</v>
      </c>
      <c r="B100" s="131" t="s">
        <v>261</v>
      </c>
      <c r="C100" s="131" t="s">
        <v>171</v>
      </c>
      <c r="D100" s="132" t="s">
        <v>172</v>
      </c>
      <c r="E100" s="147"/>
    </row>
    <row r="101" spans="1:5" ht="45">
      <c r="A101" s="130" t="s">
        <v>287</v>
      </c>
      <c r="B101" s="131" t="s">
        <v>288</v>
      </c>
      <c r="C101" s="131" t="s">
        <v>171</v>
      </c>
      <c r="D101" s="132" t="s">
        <v>189</v>
      </c>
      <c r="E101" s="147"/>
    </row>
    <row r="102" spans="1:5" ht="45">
      <c r="A102" s="130" t="s">
        <v>289</v>
      </c>
      <c r="B102" s="131" t="s">
        <v>261</v>
      </c>
      <c r="C102" s="131" t="s">
        <v>171</v>
      </c>
      <c r="D102" s="132" t="s">
        <v>176</v>
      </c>
      <c r="E102" s="147"/>
    </row>
    <row r="103" spans="1:5" ht="60">
      <c r="A103" s="130" t="s">
        <v>290</v>
      </c>
      <c r="B103" s="131" t="s">
        <v>261</v>
      </c>
      <c r="C103" s="131" t="s">
        <v>171</v>
      </c>
      <c r="D103" s="132" t="s">
        <v>176</v>
      </c>
      <c r="E103" s="147"/>
    </row>
    <row r="104" spans="1:5" ht="45">
      <c r="A104" s="130" t="s">
        <v>291</v>
      </c>
      <c r="B104" s="131" t="s">
        <v>261</v>
      </c>
      <c r="C104" s="131" t="s">
        <v>171</v>
      </c>
      <c r="D104" s="132" t="s">
        <v>172</v>
      </c>
      <c r="E104" s="147"/>
    </row>
    <row r="105" spans="1:5" ht="60">
      <c r="A105" s="130" t="s">
        <v>292</v>
      </c>
      <c r="B105" s="131" t="s">
        <v>261</v>
      </c>
      <c r="C105" s="131" t="s">
        <v>171</v>
      </c>
      <c r="D105" s="132" t="s">
        <v>176</v>
      </c>
      <c r="E105" s="147"/>
    </row>
    <row r="106" spans="1:5" ht="60">
      <c r="A106" s="130" t="s">
        <v>293</v>
      </c>
      <c r="B106" s="131" t="s">
        <v>261</v>
      </c>
      <c r="C106" s="131" t="s">
        <v>171</v>
      </c>
      <c r="D106" s="132" t="s">
        <v>196</v>
      </c>
      <c r="E106" s="147"/>
    </row>
    <row r="107" spans="1:5" ht="45">
      <c r="A107" s="130" t="s">
        <v>294</v>
      </c>
      <c r="B107" s="131" t="s">
        <v>261</v>
      </c>
      <c r="C107" s="131" t="s">
        <v>171</v>
      </c>
      <c r="D107" s="132" t="s">
        <v>176</v>
      </c>
      <c r="E107" s="147"/>
    </row>
    <row r="108" spans="1:5" ht="30">
      <c r="A108" s="130" t="s">
        <v>295</v>
      </c>
      <c r="B108" s="131" t="s">
        <v>261</v>
      </c>
      <c r="C108" s="131" t="s">
        <v>171</v>
      </c>
      <c r="D108" s="132" t="s">
        <v>184</v>
      </c>
      <c r="E108" s="147"/>
    </row>
    <row r="109" spans="1:5" ht="45">
      <c r="A109" s="130" t="s">
        <v>296</v>
      </c>
      <c r="B109" s="131" t="s">
        <v>261</v>
      </c>
      <c r="C109" s="131" t="s">
        <v>171</v>
      </c>
      <c r="D109" s="132" t="s">
        <v>176</v>
      </c>
      <c r="E109" s="147"/>
    </row>
    <row r="110" spans="1:5" ht="45">
      <c r="A110" s="130" t="s">
        <v>297</v>
      </c>
      <c r="B110" s="131" t="s">
        <v>261</v>
      </c>
      <c r="C110" s="131" t="s">
        <v>171</v>
      </c>
      <c r="D110" s="132" t="s">
        <v>172</v>
      </c>
      <c r="E110" s="147"/>
    </row>
    <row r="111" spans="1:5" ht="45">
      <c r="A111" s="130" t="s">
        <v>298</v>
      </c>
      <c r="B111" s="131" t="s">
        <v>261</v>
      </c>
      <c r="C111" s="131" t="s">
        <v>171</v>
      </c>
      <c r="D111" s="132" t="s">
        <v>176</v>
      </c>
      <c r="E111" s="147"/>
    </row>
    <row r="112" spans="1:5" ht="45">
      <c r="A112" s="130" t="s">
        <v>299</v>
      </c>
      <c r="B112" s="131" t="s">
        <v>261</v>
      </c>
      <c r="C112" s="131" t="s">
        <v>171</v>
      </c>
      <c r="D112" s="132" t="s">
        <v>176</v>
      </c>
      <c r="E112" s="147"/>
    </row>
    <row r="113" spans="1:5" ht="60">
      <c r="A113" s="130" t="s">
        <v>300</v>
      </c>
      <c r="B113" s="131" t="s">
        <v>261</v>
      </c>
      <c r="C113" s="131" t="s">
        <v>171</v>
      </c>
      <c r="D113" s="132" t="s">
        <v>189</v>
      </c>
      <c r="E113" s="147"/>
    </row>
    <row r="114" spans="1:5" ht="60">
      <c r="A114" s="130" t="s">
        <v>301</v>
      </c>
      <c r="B114" s="131" t="s">
        <v>261</v>
      </c>
      <c r="C114" s="131" t="s">
        <v>171</v>
      </c>
      <c r="D114" s="132" t="s">
        <v>176</v>
      </c>
      <c r="E114" s="147"/>
    </row>
    <row r="115" spans="1:5" ht="60">
      <c r="A115" s="130" t="s">
        <v>302</v>
      </c>
      <c r="B115" s="131" t="s">
        <v>261</v>
      </c>
      <c r="C115" s="131" t="s">
        <v>171</v>
      </c>
      <c r="D115" s="132" t="s">
        <v>176</v>
      </c>
      <c r="E115" s="147"/>
    </row>
    <row r="116" spans="1:5" ht="45">
      <c r="A116" s="130" t="s">
        <v>303</v>
      </c>
      <c r="B116" s="131" t="s">
        <v>261</v>
      </c>
      <c r="C116" s="131" t="s">
        <v>171</v>
      </c>
      <c r="D116" s="132" t="s">
        <v>176</v>
      </c>
      <c r="E116" s="147"/>
    </row>
    <row r="117" spans="1:5" ht="45">
      <c r="A117" s="130" t="s">
        <v>304</v>
      </c>
      <c r="B117" s="131" t="s">
        <v>261</v>
      </c>
      <c r="C117" s="131" t="s">
        <v>171</v>
      </c>
      <c r="D117" s="132" t="s">
        <v>189</v>
      </c>
      <c r="E117" s="147"/>
    </row>
    <row r="118" spans="1:5" ht="30">
      <c r="A118" s="130" t="s">
        <v>305</v>
      </c>
      <c r="B118" s="131" t="s">
        <v>261</v>
      </c>
      <c r="C118" s="131" t="s">
        <v>171</v>
      </c>
      <c r="D118" s="132" t="s">
        <v>196</v>
      </c>
      <c r="E118" s="147"/>
    </row>
    <row r="119" spans="1:5" ht="45">
      <c r="A119" s="130" t="s">
        <v>306</v>
      </c>
      <c r="B119" s="131" t="s">
        <v>261</v>
      </c>
      <c r="C119" s="131" t="s">
        <v>171</v>
      </c>
      <c r="D119" s="132" t="s">
        <v>176</v>
      </c>
      <c r="E119" s="148"/>
    </row>
    <row r="120" spans="1:5" ht="45">
      <c r="A120" s="130" t="s">
        <v>307</v>
      </c>
      <c r="B120" s="131" t="s">
        <v>261</v>
      </c>
      <c r="C120" s="131" t="s">
        <v>171</v>
      </c>
      <c r="D120" s="132" t="s">
        <v>172</v>
      </c>
      <c r="E120" s="147"/>
    </row>
    <row r="121" spans="1:5" ht="60">
      <c r="A121" s="130" t="s">
        <v>308</v>
      </c>
      <c r="B121" s="131" t="s">
        <v>261</v>
      </c>
      <c r="C121" s="131" t="s">
        <v>171</v>
      </c>
      <c r="D121" s="132" t="s">
        <v>176</v>
      </c>
      <c r="E121" s="147"/>
    </row>
    <row r="122" spans="1:5" ht="45">
      <c r="A122" s="130" t="s">
        <v>309</v>
      </c>
      <c r="B122" s="131" t="s">
        <v>261</v>
      </c>
      <c r="C122" s="131" t="s">
        <v>171</v>
      </c>
      <c r="D122" s="132" t="s">
        <v>189</v>
      </c>
      <c r="E122" s="147"/>
    </row>
    <row r="123" spans="1:5" ht="60">
      <c r="A123" s="130" t="s">
        <v>310</v>
      </c>
      <c r="B123" s="131" t="s">
        <v>261</v>
      </c>
      <c r="C123" s="131" t="s">
        <v>171</v>
      </c>
      <c r="D123" s="132" t="s">
        <v>178</v>
      </c>
      <c r="E123" s="147"/>
    </row>
    <row r="124" spans="1:5" ht="45">
      <c r="A124" s="130" t="s">
        <v>311</v>
      </c>
      <c r="B124" s="131" t="s">
        <v>261</v>
      </c>
      <c r="C124" s="131" t="s">
        <v>171</v>
      </c>
      <c r="D124" s="132" t="s">
        <v>176</v>
      </c>
      <c r="E124" s="147"/>
    </row>
    <row r="125" spans="1:5" ht="45">
      <c r="A125" s="130" t="s">
        <v>312</v>
      </c>
      <c r="B125" s="131" t="s">
        <v>261</v>
      </c>
      <c r="C125" s="131" t="s">
        <v>171</v>
      </c>
      <c r="D125" s="132" t="s">
        <v>176</v>
      </c>
      <c r="E125" s="147"/>
    </row>
    <row r="126" spans="1:5" ht="45">
      <c r="A126" s="130" t="s">
        <v>313</v>
      </c>
      <c r="B126" s="131" t="s">
        <v>261</v>
      </c>
      <c r="C126" s="131" t="s">
        <v>171</v>
      </c>
      <c r="D126" s="132" t="s">
        <v>176</v>
      </c>
      <c r="E126" s="147"/>
    </row>
    <row r="127" spans="1:5" ht="60">
      <c r="A127" s="130" t="s">
        <v>314</v>
      </c>
      <c r="B127" s="131" t="s">
        <v>261</v>
      </c>
      <c r="C127" s="131" t="s">
        <v>171</v>
      </c>
      <c r="D127" s="132" t="s">
        <v>184</v>
      </c>
      <c r="E127" s="147"/>
    </row>
    <row r="128" spans="1:5" ht="45">
      <c r="A128" s="130" t="s">
        <v>315</v>
      </c>
      <c r="B128" s="131" t="s">
        <v>261</v>
      </c>
      <c r="C128" s="131" t="s">
        <v>171</v>
      </c>
      <c r="D128" s="132" t="s">
        <v>184</v>
      </c>
      <c r="E128" s="147"/>
    </row>
    <row r="129" spans="1:5" ht="45">
      <c r="A129" s="130" t="s">
        <v>316</v>
      </c>
      <c r="B129" s="131" t="s">
        <v>261</v>
      </c>
      <c r="C129" s="131" t="s">
        <v>171</v>
      </c>
      <c r="D129" s="132" t="s">
        <v>176</v>
      </c>
      <c r="E129" s="147"/>
    </row>
    <row r="130" spans="1:5" ht="30">
      <c r="A130" s="130" t="s">
        <v>317</v>
      </c>
      <c r="B130" s="131" t="s">
        <v>261</v>
      </c>
      <c r="C130" s="131" t="s">
        <v>171</v>
      </c>
      <c r="D130" s="132" t="s">
        <v>184</v>
      </c>
      <c r="E130" s="147"/>
    </row>
    <row r="131" spans="1:5" ht="45">
      <c r="A131" s="130" t="s">
        <v>318</v>
      </c>
      <c r="B131" s="131" t="s">
        <v>261</v>
      </c>
      <c r="C131" s="131" t="s">
        <v>171</v>
      </c>
      <c r="D131" s="132" t="s">
        <v>176</v>
      </c>
      <c r="E131" s="147"/>
    </row>
    <row r="132" spans="1:5" ht="45">
      <c r="A132" s="130" t="s">
        <v>319</v>
      </c>
      <c r="B132" s="131" t="s">
        <v>261</v>
      </c>
      <c r="C132" s="131" t="s">
        <v>171</v>
      </c>
      <c r="D132" s="132" t="s">
        <v>172</v>
      </c>
      <c r="E132" s="147"/>
    </row>
    <row r="133" spans="1:5" ht="45">
      <c r="A133" s="130" t="s">
        <v>320</v>
      </c>
      <c r="B133" s="131" t="s">
        <v>261</v>
      </c>
      <c r="C133" s="131" t="s">
        <v>171</v>
      </c>
      <c r="D133" s="132" t="s">
        <v>176</v>
      </c>
      <c r="E133" s="147"/>
    </row>
    <row r="134" spans="1:5" ht="45">
      <c r="A134" s="130" t="s">
        <v>321</v>
      </c>
      <c r="B134" s="131" t="s">
        <v>261</v>
      </c>
      <c r="C134" s="131" t="s">
        <v>171</v>
      </c>
      <c r="D134" s="132" t="s">
        <v>176</v>
      </c>
      <c r="E134" s="147"/>
    </row>
    <row r="135" spans="1:5" ht="30">
      <c r="A135" s="130" t="s">
        <v>322</v>
      </c>
      <c r="B135" s="131" t="s">
        <v>261</v>
      </c>
      <c r="C135" s="131" t="s">
        <v>171</v>
      </c>
      <c r="D135" s="132" t="s">
        <v>176</v>
      </c>
      <c r="E135" s="147"/>
    </row>
    <row r="136" spans="1:5" ht="30">
      <c r="A136" s="130" t="s">
        <v>323</v>
      </c>
      <c r="B136" s="131" t="s">
        <v>261</v>
      </c>
      <c r="C136" s="131" t="s">
        <v>171</v>
      </c>
      <c r="D136" s="132" t="s">
        <v>189</v>
      </c>
      <c r="E136" s="147"/>
    </row>
    <row r="137" spans="1:5" ht="30">
      <c r="A137" s="130" t="s">
        <v>324</v>
      </c>
      <c r="B137" s="131" t="s">
        <v>261</v>
      </c>
      <c r="C137" s="131" t="s">
        <v>171</v>
      </c>
      <c r="D137" s="132" t="s">
        <v>176</v>
      </c>
      <c r="E137" s="147"/>
    </row>
    <row r="138" spans="1:5" ht="45">
      <c r="A138" s="130" t="s">
        <v>325</v>
      </c>
      <c r="B138" s="131" t="s">
        <v>261</v>
      </c>
      <c r="C138" s="131" t="s">
        <v>171</v>
      </c>
      <c r="D138" s="132" t="s">
        <v>196</v>
      </c>
      <c r="E138" s="147"/>
    </row>
    <row r="139" spans="1:5" ht="45">
      <c r="A139" s="130" t="s">
        <v>326</v>
      </c>
      <c r="B139" s="131" t="s">
        <v>261</v>
      </c>
      <c r="C139" s="131" t="s">
        <v>171</v>
      </c>
      <c r="D139" s="132" t="s">
        <v>176</v>
      </c>
      <c r="E139" s="148"/>
    </row>
    <row r="140" spans="1:5" ht="45">
      <c r="A140" s="130" t="s">
        <v>327</v>
      </c>
      <c r="B140" s="131" t="s">
        <v>261</v>
      </c>
      <c r="C140" s="131" t="s">
        <v>171</v>
      </c>
      <c r="D140" s="132" t="s">
        <v>176</v>
      </c>
      <c r="E140" s="147"/>
    </row>
    <row r="141" spans="1:5" ht="45">
      <c r="A141" s="130" t="s">
        <v>328</v>
      </c>
      <c r="B141" s="131" t="s">
        <v>261</v>
      </c>
      <c r="C141" s="131" t="s">
        <v>171</v>
      </c>
      <c r="D141" s="132" t="s">
        <v>189</v>
      </c>
      <c r="E141" s="147"/>
    </row>
    <row r="142" spans="1:5" ht="45">
      <c r="A142" s="130" t="s">
        <v>329</v>
      </c>
      <c r="B142" s="131" t="s">
        <v>261</v>
      </c>
      <c r="C142" s="131" t="s">
        <v>171</v>
      </c>
      <c r="D142" s="132" t="s">
        <v>176</v>
      </c>
      <c r="E142" s="147"/>
    </row>
    <row r="143" spans="1:5" ht="45">
      <c r="A143" s="130" t="s">
        <v>330</v>
      </c>
      <c r="B143" s="131" t="s">
        <v>261</v>
      </c>
      <c r="C143" s="131" t="s">
        <v>171</v>
      </c>
      <c r="D143" s="132" t="s">
        <v>176</v>
      </c>
      <c r="E143" s="147"/>
    </row>
    <row r="144" spans="1:5" ht="45">
      <c r="A144" s="130" t="s">
        <v>331</v>
      </c>
      <c r="B144" s="131" t="s">
        <v>261</v>
      </c>
      <c r="C144" s="131" t="s">
        <v>171</v>
      </c>
      <c r="D144" s="132" t="s">
        <v>184</v>
      </c>
      <c r="E144" s="147"/>
    </row>
    <row r="145" spans="1:5" ht="45">
      <c r="A145" s="130" t="s">
        <v>332</v>
      </c>
      <c r="B145" s="131" t="s">
        <v>261</v>
      </c>
      <c r="C145" s="131" t="s">
        <v>171</v>
      </c>
      <c r="D145" s="132" t="s">
        <v>176</v>
      </c>
      <c r="E145" s="147"/>
    </row>
    <row r="146" spans="1:5" ht="45">
      <c r="A146" s="130" t="s">
        <v>333</v>
      </c>
      <c r="B146" s="131" t="s">
        <v>261</v>
      </c>
      <c r="C146" s="131" t="s">
        <v>171</v>
      </c>
      <c r="D146" s="132" t="s">
        <v>176</v>
      </c>
      <c r="E146" s="147"/>
    </row>
    <row r="147" spans="1:5" ht="60">
      <c r="A147" s="130" t="s">
        <v>334</v>
      </c>
      <c r="B147" s="131" t="s">
        <v>261</v>
      </c>
      <c r="C147" s="131" t="s">
        <v>171</v>
      </c>
      <c r="D147" s="132" t="s">
        <v>184</v>
      </c>
      <c r="E147" s="147"/>
    </row>
    <row r="148" spans="1:5" ht="45">
      <c r="A148" s="130" t="s">
        <v>335</v>
      </c>
      <c r="B148" s="131" t="s">
        <v>288</v>
      </c>
      <c r="C148" s="131" t="s">
        <v>171</v>
      </c>
      <c r="D148" s="132" t="s">
        <v>184</v>
      </c>
      <c r="E148" s="147"/>
    </row>
    <row r="149" spans="1:5" ht="30">
      <c r="A149" s="130" t="s">
        <v>336</v>
      </c>
      <c r="B149" s="131" t="s">
        <v>337</v>
      </c>
      <c r="C149" s="133" t="s">
        <v>171</v>
      </c>
      <c r="D149" s="132" t="s">
        <v>189</v>
      </c>
      <c r="E149" s="147"/>
    </row>
    <row r="150" spans="1:5" ht="30">
      <c r="A150" s="130" t="s">
        <v>338</v>
      </c>
      <c r="B150" s="131" t="s">
        <v>339</v>
      </c>
      <c r="C150" s="133" t="s">
        <v>171</v>
      </c>
      <c r="D150" s="132" t="s">
        <v>176</v>
      </c>
      <c r="E150" s="147"/>
    </row>
    <row r="151" spans="1:5" ht="30">
      <c r="A151" s="130" t="s">
        <v>340</v>
      </c>
      <c r="B151" s="131" t="s">
        <v>337</v>
      </c>
      <c r="C151" s="133" t="s">
        <v>171</v>
      </c>
      <c r="D151" s="132" t="s">
        <v>189</v>
      </c>
      <c r="E151" s="147"/>
    </row>
    <row r="152" spans="1:5" ht="45">
      <c r="A152" s="130" t="s">
        <v>341</v>
      </c>
      <c r="B152" s="131" t="s">
        <v>342</v>
      </c>
      <c r="C152" s="133" t="s">
        <v>171</v>
      </c>
      <c r="D152" s="132" t="s">
        <v>176</v>
      </c>
      <c r="E152" s="147"/>
    </row>
    <row r="153" spans="1:5" ht="45">
      <c r="A153" s="130" t="s">
        <v>343</v>
      </c>
      <c r="B153" s="131" t="s">
        <v>342</v>
      </c>
      <c r="C153" s="133" t="s">
        <v>171</v>
      </c>
      <c r="D153" s="132" t="s">
        <v>189</v>
      </c>
      <c r="E153" s="147"/>
    </row>
    <row r="154" spans="1:5" ht="45">
      <c r="A154" s="130" t="s">
        <v>344</v>
      </c>
      <c r="B154" s="131" t="s">
        <v>337</v>
      </c>
      <c r="C154" s="133" t="s">
        <v>171</v>
      </c>
      <c r="D154" s="132" t="s">
        <v>189</v>
      </c>
      <c r="E154" s="147"/>
    </row>
    <row r="155" spans="1:5" ht="45">
      <c r="A155" s="130" t="s">
        <v>345</v>
      </c>
      <c r="B155" s="131" t="s">
        <v>342</v>
      </c>
      <c r="C155" s="133" t="s">
        <v>171</v>
      </c>
      <c r="D155" s="132" t="s">
        <v>176</v>
      </c>
      <c r="E155" s="147"/>
    </row>
    <row r="156" spans="1:5" ht="75">
      <c r="A156" s="130" t="s">
        <v>346</v>
      </c>
      <c r="B156" s="131" t="s">
        <v>339</v>
      </c>
      <c r="C156" s="133" t="s">
        <v>171</v>
      </c>
      <c r="D156" s="132" t="s">
        <v>172</v>
      </c>
      <c r="E156" s="147"/>
    </row>
    <row r="157" spans="1:5" ht="30">
      <c r="A157" s="130" t="s">
        <v>347</v>
      </c>
      <c r="B157" s="131" t="s">
        <v>342</v>
      </c>
      <c r="C157" s="133" t="s">
        <v>171</v>
      </c>
      <c r="D157" s="132" t="s">
        <v>172</v>
      </c>
      <c r="E157" s="147"/>
    </row>
    <row r="158" spans="1:5" ht="30">
      <c r="A158" s="130" t="s">
        <v>348</v>
      </c>
      <c r="B158" s="131" t="s">
        <v>337</v>
      </c>
      <c r="C158" s="133" t="s">
        <v>171</v>
      </c>
      <c r="D158" s="132" t="s">
        <v>189</v>
      </c>
      <c r="E158" s="147"/>
    </row>
    <row r="159" spans="1:5" ht="30">
      <c r="A159" s="130" t="s">
        <v>349</v>
      </c>
      <c r="B159" s="131" t="s">
        <v>337</v>
      </c>
      <c r="C159" s="133" t="s">
        <v>171</v>
      </c>
      <c r="D159" s="132" t="s">
        <v>189</v>
      </c>
      <c r="E159" s="147"/>
    </row>
    <row r="160" spans="1:5" ht="45">
      <c r="A160" s="130" t="s">
        <v>350</v>
      </c>
      <c r="B160" s="131" t="s">
        <v>351</v>
      </c>
      <c r="C160" s="133" t="s">
        <v>171</v>
      </c>
      <c r="D160" s="132" t="s">
        <v>196</v>
      </c>
      <c r="E160" s="147"/>
    </row>
    <row r="161" spans="1:5" ht="30">
      <c r="A161" s="130" t="s">
        <v>352</v>
      </c>
      <c r="B161" s="131" t="s">
        <v>337</v>
      </c>
      <c r="C161" s="133" t="s">
        <v>171</v>
      </c>
      <c r="D161" s="132" t="s">
        <v>176</v>
      </c>
      <c r="E161" s="147"/>
    </row>
    <row r="162" spans="1:5" ht="45">
      <c r="A162" s="130" t="s">
        <v>353</v>
      </c>
      <c r="B162" s="131" t="s">
        <v>339</v>
      </c>
      <c r="C162" s="133" t="s">
        <v>171</v>
      </c>
      <c r="D162" s="132" t="s">
        <v>189</v>
      </c>
      <c r="E162" s="147"/>
    </row>
    <row r="163" spans="1:5" ht="30">
      <c r="A163" s="130" t="s">
        <v>354</v>
      </c>
      <c r="B163" s="131" t="s">
        <v>342</v>
      </c>
      <c r="C163" s="133" t="s">
        <v>171</v>
      </c>
      <c r="D163" s="132" t="s">
        <v>172</v>
      </c>
      <c r="E163" s="147"/>
    </row>
    <row r="164" spans="1:5" ht="30">
      <c r="A164" s="130" t="s">
        <v>355</v>
      </c>
      <c r="B164" s="131" t="s">
        <v>337</v>
      </c>
      <c r="C164" s="133" t="s">
        <v>171</v>
      </c>
      <c r="D164" s="132" t="s">
        <v>196</v>
      </c>
      <c r="E164" s="147"/>
    </row>
    <row r="165" spans="1:5" ht="45">
      <c r="A165" s="130" t="s">
        <v>356</v>
      </c>
      <c r="B165" s="131" t="s">
        <v>342</v>
      </c>
      <c r="C165" s="133" t="s">
        <v>171</v>
      </c>
      <c r="D165" s="132" t="s">
        <v>172</v>
      </c>
      <c r="E165" s="147"/>
    </row>
    <row r="166" spans="1:5" ht="30">
      <c r="A166" s="130" t="s">
        <v>357</v>
      </c>
      <c r="B166" s="131" t="s">
        <v>337</v>
      </c>
      <c r="C166" s="133" t="s">
        <v>171</v>
      </c>
      <c r="D166" s="132" t="s">
        <v>196</v>
      </c>
      <c r="E166" s="147"/>
    </row>
    <row r="167" spans="1:5" ht="30">
      <c r="A167" s="130" t="s">
        <v>358</v>
      </c>
      <c r="B167" s="131" t="s">
        <v>337</v>
      </c>
      <c r="C167" s="133" t="s">
        <v>171</v>
      </c>
      <c r="D167" s="132" t="s">
        <v>189</v>
      </c>
      <c r="E167" s="147"/>
    </row>
    <row r="168" spans="1:5" ht="30">
      <c r="A168" s="130" t="s">
        <v>359</v>
      </c>
      <c r="B168" s="131" t="s">
        <v>337</v>
      </c>
      <c r="C168" s="133" t="s">
        <v>171</v>
      </c>
      <c r="D168" s="132" t="s">
        <v>176</v>
      </c>
      <c r="E168" s="147"/>
    </row>
    <row r="169" spans="1:5" ht="45">
      <c r="A169" s="130" t="s">
        <v>360</v>
      </c>
      <c r="B169" s="131" t="s">
        <v>337</v>
      </c>
      <c r="C169" s="133" t="s">
        <v>171</v>
      </c>
      <c r="D169" s="132" t="s">
        <v>176</v>
      </c>
      <c r="E169" s="147"/>
    </row>
    <row r="170" spans="1:5" ht="45">
      <c r="A170" s="130" t="s">
        <v>361</v>
      </c>
      <c r="B170" s="131" t="s">
        <v>337</v>
      </c>
      <c r="C170" s="133" t="s">
        <v>171</v>
      </c>
      <c r="D170" s="132" t="s">
        <v>172</v>
      </c>
      <c r="E170" s="147"/>
    </row>
    <row r="171" spans="1:5" ht="60">
      <c r="A171" s="130" t="s">
        <v>362</v>
      </c>
      <c r="B171" s="131" t="s">
        <v>363</v>
      </c>
      <c r="C171" s="131" t="s">
        <v>171</v>
      </c>
      <c r="D171" s="132" t="s">
        <v>189</v>
      </c>
      <c r="E171" s="147"/>
    </row>
    <row r="172" spans="1:5" ht="45">
      <c r="A172" s="130" t="s">
        <v>364</v>
      </c>
      <c r="B172" s="131" t="s">
        <v>365</v>
      </c>
      <c r="C172" s="133" t="s">
        <v>171</v>
      </c>
      <c r="D172" s="132" t="s">
        <v>172</v>
      </c>
      <c r="E172" s="147"/>
    </row>
    <row r="173" spans="1:5" ht="30">
      <c r="A173" s="130" t="s">
        <v>366</v>
      </c>
      <c r="B173" s="131" t="s">
        <v>367</v>
      </c>
      <c r="C173" s="133" t="s">
        <v>171</v>
      </c>
      <c r="D173" s="132" t="s">
        <v>172</v>
      </c>
      <c r="E173" s="147"/>
    </row>
    <row r="174" spans="1:5" ht="45">
      <c r="A174" s="130" t="s">
        <v>368</v>
      </c>
      <c r="B174" s="131" t="s">
        <v>363</v>
      </c>
      <c r="C174" s="133" t="s">
        <v>171</v>
      </c>
      <c r="D174" s="132" t="s">
        <v>196</v>
      </c>
      <c r="E174" s="147"/>
    </row>
    <row r="175" spans="1:5" ht="30">
      <c r="A175" s="130" t="s">
        <v>369</v>
      </c>
      <c r="B175" s="131" t="s">
        <v>363</v>
      </c>
      <c r="C175" s="133" t="s">
        <v>171</v>
      </c>
      <c r="D175" s="132" t="s">
        <v>370</v>
      </c>
      <c r="E175" s="147"/>
    </row>
    <row r="176" spans="1:5" ht="30">
      <c r="A176" s="130" t="s">
        <v>371</v>
      </c>
      <c r="B176" s="131" t="s">
        <v>363</v>
      </c>
      <c r="C176" s="133" t="s">
        <v>171</v>
      </c>
      <c r="D176" s="132" t="s">
        <v>189</v>
      </c>
      <c r="E176" s="147"/>
    </row>
    <row r="177" spans="1:5" ht="45">
      <c r="A177" s="130" t="s">
        <v>372</v>
      </c>
      <c r="B177" s="131" t="s">
        <v>367</v>
      </c>
      <c r="C177" s="133" t="s">
        <v>171</v>
      </c>
      <c r="D177" s="132" t="s">
        <v>176</v>
      </c>
      <c r="E177" s="147"/>
    </row>
    <row r="178" spans="1:5" ht="30">
      <c r="A178" s="130" t="s">
        <v>373</v>
      </c>
      <c r="B178" s="131" t="s">
        <v>374</v>
      </c>
      <c r="C178" s="133" t="s">
        <v>171</v>
      </c>
      <c r="D178" s="132" t="s">
        <v>172</v>
      </c>
      <c r="E178" s="147"/>
    </row>
    <row r="179" spans="1:5" ht="30">
      <c r="A179" s="130" t="s">
        <v>375</v>
      </c>
      <c r="B179" s="131" t="s">
        <v>376</v>
      </c>
      <c r="C179" s="131" t="s">
        <v>171</v>
      </c>
      <c r="D179" s="132" t="s">
        <v>176</v>
      </c>
      <c r="E179" s="147"/>
    </row>
    <row r="180" spans="1:5" ht="30">
      <c r="A180" s="130" t="s">
        <v>377</v>
      </c>
      <c r="B180" s="131" t="s">
        <v>376</v>
      </c>
      <c r="C180" s="131" t="s">
        <v>171</v>
      </c>
      <c r="D180" s="132" t="s">
        <v>176</v>
      </c>
      <c r="E180" s="147"/>
    </row>
    <row r="181" spans="1:5" ht="30">
      <c r="A181" s="130" t="s">
        <v>378</v>
      </c>
      <c r="B181" s="131" t="s">
        <v>376</v>
      </c>
      <c r="C181" s="131" t="s">
        <v>171</v>
      </c>
      <c r="D181" s="132" t="s">
        <v>176</v>
      </c>
      <c r="E181" s="147"/>
    </row>
    <row r="182" spans="1:5" ht="30">
      <c r="A182" s="130" t="s">
        <v>379</v>
      </c>
      <c r="B182" s="131" t="s">
        <v>376</v>
      </c>
      <c r="C182" s="131" t="s">
        <v>171</v>
      </c>
      <c r="D182" s="132" t="s">
        <v>196</v>
      </c>
      <c r="E182" s="147"/>
    </row>
    <row r="183" spans="1:5" ht="30">
      <c r="A183" s="130" t="s">
        <v>380</v>
      </c>
      <c r="B183" s="131" t="s">
        <v>381</v>
      </c>
      <c r="C183" s="131" t="s">
        <v>171</v>
      </c>
      <c r="D183" s="132" t="s">
        <v>176</v>
      </c>
      <c r="E183" s="147"/>
    </row>
    <row r="184" spans="1:5" ht="30">
      <c r="A184" s="130" t="s">
        <v>382</v>
      </c>
      <c r="B184" s="131" t="s">
        <v>376</v>
      </c>
      <c r="C184" s="131" t="s">
        <v>171</v>
      </c>
      <c r="D184" s="132" t="s">
        <v>172</v>
      </c>
      <c r="E184" s="147"/>
    </row>
    <row r="185" spans="1:5" ht="45">
      <c r="A185" s="130" t="s">
        <v>383</v>
      </c>
      <c r="B185" s="131" t="s">
        <v>376</v>
      </c>
      <c r="C185" s="131" t="s">
        <v>171</v>
      </c>
      <c r="D185" s="132" t="s">
        <v>189</v>
      </c>
      <c r="E185" s="147"/>
    </row>
    <row r="186" spans="1:5" ht="30">
      <c r="A186" s="130" t="s">
        <v>384</v>
      </c>
      <c r="B186" s="131" t="s">
        <v>376</v>
      </c>
      <c r="C186" s="131" t="s">
        <v>171</v>
      </c>
      <c r="D186" s="132" t="s">
        <v>172</v>
      </c>
      <c r="E186" s="147"/>
    </row>
    <row r="187" spans="1:5" ht="30">
      <c r="A187" s="130" t="s">
        <v>385</v>
      </c>
      <c r="B187" s="131" t="s">
        <v>376</v>
      </c>
      <c r="C187" s="131" t="s">
        <v>171</v>
      </c>
      <c r="D187" s="132" t="s">
        <v>176</v>
      </c>
      <c r="E187" s="147"/>
    </row>
    <row r="188" spans="1:5" ht="45">
      <c r="A188" s="130" t="s">
        <v>386</v>
      </c>
      <c r="B188" s="131" t="s">
        <v>376</v>
      </c>
      <c r="C188" s="131" t="s">
        <v>171</v>
      </c>
      <c r="D188" s="132" t="s">
        <v>176</v>
      </c>
      <c r="E188" s="147"/>
    </row>
    <row r="189" spans="1:5" ht="30">
      <c r="A189" s="130" t="s">
        <v>387</v>
      </c>
      <c r="B189" s="131" t="s">
        <v>376</v>
      </c>
      <c r="C189" s="131" t="s">
        <v>171</v>
      </c>
      <c r="D189" s="132" t="s">
        <v>176</v>
      </c>
      <c r="E189" s="147"/>
    </row>
    <row r="190" spans="1:5" ht="45">
      <c r="A190" s="130" t="s">
        <v>388</v>
      </c>
      <c r="B190" s="131" t="s">
        <v>376</v>
      </c>
      <c r="C190" s="131" t="s">
        <v>171</v>
      </c>
      <c r="D190" s="132" t="s">
        <v>176</v>
      </c>
      <c r="E190" s="147"/>
    </row>
    <row r="191" spans="1:5" ht="30">
      <c r="A191" s="130" t="s">
        <v>389</v>
      </c>
      <c r="B191" s="131" t="s">
        <v>376</v>
      </c>
      <c r="C191" s="131" t="s">
        <v>171</v>
      </c>
      <c r="D191" s="132" t="s">
        <v>176</v>
      </c>
      <c r="E191" s="147"/>
    </row>
    <row r="192" spans="1:5" ht="45">
      <c r="A192" s="130" t="s">
        <v>390</v>
      </c>
      <c r="B192" s="131" t="s">
        <v>391</v>
      </c>
      <c r="C192" s="131" t="s">
        <v>171</v>
      </c>
      <c r="D192" s="132" t="s">
        <v>176</v>
      </c>
      <c r="E192" s="147"/>
    </row>
    <row r="193" spans="1:5" ht="30">
      <c r="A193" s="130" t="s">
        <v>392</v>
      </c>
      <c r="B193" s="131" t="s">
        <v>393</v>
      </c>
      <c r="C193" s="131" t="s">
        <v>171</v>
      </c>
      <c r="D193" s="132" t="s">
        <v>176</v>
      </c>
      <c r="E193" s="147"/>
    </row>
    <row r="194" spans="1:5" ht="30">
      <c r="A194" s="130" t="s">
        <v>394</v>
      </c>
      <c r="B194" s="131" t="s">
        <v>376</v>
      </c>
      <c r="C194" s="131" t="s">
        <v>171</v>
      </c>
      <c r="D194" s="132" t="s">
        <v>176</v>
      </c>
      <c r="E194" s="147"/>
    </row>
    <row r="195" spans="1:5" ht="30">
      <c r="A195" s="130" t="s">
        <v>395</v>
      </c>
      <c r="B195" s="131" t="s">
        <v>376</v>
      </c>
      <c r="C195" s="131" t="s">
        <v>171</v>
      </c>
      <c r="D195" s="132" t="s">
        <v>184</v>
      </c>
      <c r="E195" s="147"/>
    </row>
    <row r="196" spans="1:5" ht="30">
      <c r="A196" s="130" t="s">
        <v>396</v>
      </c>
      <c r="B196" s="131" t="s">
        <v>376</v>
      </c>
      <c r="C196" s="131" t="s">
        <v>171</v>
      </c>
      <c r="D196" s="132" t="s">
        <v>176</v>
      </c>
      <c r="E196" s="147"/>
    </row>
    <row r="197" spans="1:5" ht="45">
      <c r="A197" s="130" t="s">
        <v>397</v>
      </c>
      <c r="B197" s="131" t="s">
        <v>398</v>
      </c>
      <c r="C197" s="131" t="s">
        <v>171</v>
      </c>
      <c r="D197" s="132" t="s">
        <v>196</v>
      </c>
      <c r="E197" s="147"/>
    </row>
    <row r="198" spans="1:5" ht="45">
      <c r="A198" s="130" t="s">
        <v>399</v>
      </c>
      <c r="B198" s="131" t="s">
        <v>398</v>
      </c>
      <c r="C198" s="131" t="s">
        <v>171</v>
      </c>
      <c r="D198" s="132" t="s">
        <v>176</v>
      </c>
      <c r="E198" s="147"/>
    </row>
    <row r="199" spans="1:5" ht="30">
      <c r="A199" s="130" t="s">
        <v>400</v>
      </c>
      <c r="B199" s="131" t="s">
        <v>398</v>
      </c>
      <c r="C199" s="131" t="s">
        <v>171</v>
      </c>
      <c r="D199" s="132" t="s">
        <v>172</v>
      </c>
      <c r="E199" s="147"/>
    </row>
    <row r="200" spans="1:5" ht="30">
      <c r="A200" s="130" t="s">
        <v>401</v>
      </c>
      <c r="B200" s="131" t="s">
        <v>398</v>
      </c>
      <c r="C200" s="131" t="s">
        <v>171</v>
      </c>
      <c r="D200" s="132" t="s">
        <v>189</v>
      </c>
      <c r="E200" s="147"/>
    </row>
    <row r="201" spans="1:5" ht="30">
      <c r="A201" s="130" t="s">
        <v>402</v>
      </c>
      <c r="B201" s="131" t="s">
        <v>398</v>
      </c>
      <c r="C201" s="131" t="s">
        <v>171</v>
      </c>
      <c r="D201" s="132" t="s">
        <v>176</v>
      </c>
      <c r="E201" s="147"/>
    </row>
    <row r="202" spans="1:5" ht="45">
      <c r="A202" s="130" t="s">
        <v>403</v>
      </c>
      <c r="B202" s="131" t="s">
        <v>404</v>
      </c>
      <c r="C202" s="131" t="s">
        <v>171</v>
      </c>
      <c r="D202" s="132" t="s">
        <v>189</v>
      </c>
      <c r="E202" s="147"/>
    </row>
    <row r="203" spans="1:5" ht="45">
      <c r="A203" s="130" t="s">
        <v>405</v>
      </c>
      <c r="B203" s="131" t="s">
        <v>406</v>
      </c>
      <c r="C203" s="131" t="s">
        <v>171</v>
      </c>
      <c r="D203" s="132" t="s">
        <v>176</v>
      </c>
      <c r="E203" s="147"/>
    </row>
    <row r="204" spans="1:5" ht="45">
      <c r="A204" s="130" t="s">
        <v>407</v>
      </c>
      <c r="B204" s="131" t="s">
        <v>398</v>
      </c>
      <c r="C204" s="131" t="s">
        <v>171</v>
      </c>
      <c r="D204" s="132" t="s">
        <v>176</v>
      </c>
      <c r="E204" s="147"/>
    </row>
    <row r="205" spans="1:5" ht="30">
      <c r="A205" s="130" t="s">
        <v>408</v>
      </c>
      <c r="B205" s="131" t="s">
        <v>398</v>
      </c>
      <c r="C205" s="131" t="s">
        <v>171</v>
      </c>
      <c r="D205" s="132" t="s">
        <v>189</v>
      </c>
      <c r="E205" s="147"/>
    </row>
    <row r="206" spans="1:5" ht="30">
      <c r="A206" s="130" t="s">
        <v>409</v>
      </c>
      <c r="B206" s="131" t="s">
        <v>410</v>
      </c>
      <c r="C206" s="131" t="s">
        <v>171</v>
      </c>
      <c r="D206" s="132" t="s">
        <v>176</v>
      </c>
      <c r="E206" s="147"/>
    </row>
    <row r="207" spans="1:5" ht="45">
      <c r="A207" s="130" t="s">
        <v>411</v>
      </c>
      <c r="B207" s="131" t="s">
        <v>412</v>
      </c>
      <c r="C207" s="131" t="s">
        <v>171</v>
      </c>
      <c r="D207" s="132" t="s">
        <v>176</v>
      </c>
      <c r="E207" s="147"/>
    </row>
    <row r="208" spans="1:5" ht="30">
      <c r="A208" s="130" t="s">
        <v>413</v>
      </c>
      <c r="B208" s="131" t="s">
        <v>398</v>
      </c>
      <c r="C208" s="131" t="s">
        <v>171</v>
      </c>
      <c r="D208" s="132" t="s">
        <v>172</v>
      </c>
      <c r="E208" s="147"/>
    </row>
    <row r="209" spans="1:5" ht="30">
      <c r="A209" s="130" t="s">
        <v>414</v>
      </c>
      <c r="B209" s="131" t="s">
        <v>398</v>
      </c>
      <c r="C209" s="131" t="s">
        <v>171</v>
      </c>
      <c r="D209" s="132" t="s">
        <v>172</v>
      </c>
      <c r="E209" s="147"/>
    </row>
    <row r="210" spans="1:5" ht="45">
      <c r="A210" s="130" t="s">
        <v>415</v>
      </c>
      <c r="B210" s="131" t="s">
        <v>398</v>
      </c>
      <c r="C210" s="131" t="s">
        <v>171</v>
      </c>
      <c r="D210" s="132" t="s">
        <v>176</v>
      </c>
      <c r="E210" s="147"/>
    </row>
    <row r="211" spans="1:5" ht="45">
      <c r="A211" s="130" t="s">
        <v>416</v>
      </c>
      <c r="B211" s="131" t="s">
        <v>412</v>
      </c>
      <c r="C211" s="131" t="s">
        <v>171</v>
      </c>
      <c r="D211" s="132" t="s">
        <v>189</v>
      </c>
      <c r="E211" s="147"/>
    </row>
    <row r="212" spans="1:5" ht="30">
      <c r="A212" s="130" t="s">
        <v>417</v>
      </c>
      <c r="B212" s="131" t="s">
        <v>398</v>
      </c>
      <c r="C212" s="131" t="s">
        <v>171</v>
      </c>
      <c r="D212" s="132" t="s">
        <v>172</v>
      </c>
      <c r="E212" s="147"/>
    </row>
    <row r="213" spans="1:5" ht="30">
      <c r="A213" s="130" t="s">
        <v>418</v>
      </c>
      <c r="B213" s="131" t="s">
        <v>398</v>
      </c>
      <c r="C213" s="131" t="s">
        <v>171</v>
      </c>
      <c r="D213" s="132" t="s">
        <v>176</v>
      </c>
      <c r="E213" s="147"/>
    </row>
    <row r="214" spans="1:5" ht="45">
      <c r="A214" s="130" t="s">
        <v>419</v>
      </c>
      <c r="B214" s="131" t="s">
        <v>398</v>
      </c>
      <c r="C214" s="131" t="s">
        <v>171</v>
      </c>
      <c r="D214" s="132" t="s">
        <v>176</v>
      </c>
      <c r="E214" s="147"/>
    </row>
    <row r="215" spans="1:5" ht="30">
      <c r="A215" s="130" t="s">
        <v>420</v>
      </c>
      <c r="B215" s="131" t="s">
        <v>398</v>
      </c>
      <c r="C215" s="131" t="s">
        <v>171</v>
      </c>
      <c r="D215" s="132" t="s">
        <v>189</v>
      </c>
      <c r="E215" s="147"/>
    </row>
    <row r="216" spans="1:5" ht="45">
      <c r="A216" s="130" t="s">
        <v>421</v>
      </c>
      <c r="B216" s="131" t="s">
        <v>412</v>
      </c>
      <c r="C216" s="131" t="s">
        <v>171</v>
      </c>
      <c r="D216" s="132" t="s">
        <v>196</v>
      </c>
      <c r="E216" s="147"/>
    </row>
    <row r="217" spans="1:5" ht="30">
      <c r="A217" s="130" t="s">
        <v>422</v>
      </c>
      <c r="B217" s="131" t="s">
        <v>398</v>
      </c>
      <c r="C217" s="131" t="s">
        <v>171</v>
      </c>
      <c r="D217" s="132" t="s">
        <v>176</v>
      </c>
      <c r="E217" s="147"/>
    </row>
    <row r="218" spans="1:5" ht="30">
      <c r="A218" s="130" t="s">
        <v>423</v>
      </c>
      <c r="B218" s="131" t="s">
        <v>398</v>
      </c>
      <c r="C218" s="131" t="s">
        <v>171</v>
      </c>
      <c r="D218" s="132" t="s">
        <v>172</v>
      </c>
      <c r="E218" s="147"/>
    </row>
    <row r="219" spans="1:5" ht="30">
      <c r="A219" s="130" t="s">
        <v>424</v>
      </c>
      <c r="B219" s="131" t="s">
        <v>398</v>
      </c>
      <c r="C219" s="131" t="s">
        <v>171</v>
      </c>
      <c r="D219" s="132" t="s">
        <v>172</v>
      </c>
      <c r="E219" s="147"/>
    </row>
    <row r="220" spans="1:5" ht="45">
      <c r="A220" s="130" t="s">
        <v>425</v>
      </c>
      <c r="B220" s="131" t="s">
        <v>398</v>
      </c>
      <c r="C220" s="131" t="s">
        <v>171</v>
      </c>
      <c r="D220" s="132" t="s">
        <v>176</v>
      </c>
      <c r="E220" s="147"/>
    </row>
    <row r="221" spans="1:5" ht="30">
      <c r="A221" s="130" t="s">
        <v>426</v>
      </c>
      <c r="B221" s="131" t="s">
        <v>398</v>
      </c>
      <c r="C221" s="131" t="s">
        <v>171</v>
      </c>
      <c r="D221" s="132" t="s">
        <v>176</v>
      </c>
      <c r="E221" s="147"/>
    </row>
    <row r="222" spans="1:5" ht="75">
      <c r="A222" s="130" t="s">
        <v>427</v>
      </c>
      <c r="B222" s="131" t="s">
        <v>398</v>
      </c>
      <c r="C222" s="131" t="s">
        <v>171</v>
      </c>
      <c r="D222" s="132" t="s">
        <v>176</v>
      </c>
      <c r="E222" s="147"/>
    </row>
    <row r="223" spans="1:5" ht="30">
      <c r="A223" s="130" t="s">
        <v>428</v>
      </c>
      <c r="B223" s="131" t="s">
        <v>398</v>
      </c>
      <c r="C223" s="131" t="s">
        <v>171</v>
      </c>
      <c r="D223" s="132" t="s">
        <v>176</v>
      </c>
      <c r="E223" s="147"/>
    </row>
    <row r="224" spans="1:5" ht="30">
      <c r="A224" s="130" t="s">
        <v>429</v>
      </c>
      <c r="B224" s="131" t="s">
        <v>398</v>
      </c>
      <c r="C224" s="131" t="s">
        <v>171</v>
      </c>
      <c r="D224" s="132" t="s">
        <v>176</v>
      </c>
      <c r="E224" s="147"/>
    </row>
    <row r="225" spans="1:5" ht="30">
      <c r="A225" s="130" t="s">
        <v>430</v>
      </c>
      <c r="B225" s="131" t="s">
        <v>431</v>
      </c>
      <c r="C225" s="133" t="s">
        <v>171</v>
      </c>
      <c r="D225" s="132" t="s">
        <v>196</v>
      </c>
      <c r="E225" s="147"/>
    </row>
    <row r="226" spans="1:5" ht="45">
      <c r="A226" s="130" t="s">
        <v>432</v>
      </c>
      <c r="B226" s="131" t="s">
        <v>431</v>
      </c>
      <c r="C226" s="133" t="s">
        <v>171</v>
      </c>
      <c r="D226" s="132" t="s">
        <v>176</v>
      </c>
      <c r="E226" s="147"/>
    </row>
    <row r="227" spans="1:5" ht="60">
      <c r="A227" s="130" t="s">
        <v>433</v>
      </c>
      <c r="B227" s="131" t="s">
        <v>431</v>
      </c>
      <c r="C227" s="133" t="s">
        <v>171</v>
      </c>
      <c r="D227" s="132" t="s">
        <v>178</v>
      </c>
      <c r="E227" s="147"/>
    </row>
    <row r="228" spans="1:5" ht="30">
      <c r="A228" s="130" t="s">
        <v>434</v>
      </c>
      <c r="B228" s="131" t="s">
        <v>431</v>
      </c>
      <c r="C228" s="133" t="s">
        <v>171</v>
      </c>
      <c r="D228" s="132" t="s">
        <v>176</v>
      </c>
      <c r="E228" s="147"/>
    </row>
    <row r="229" spans="1:5" ht="45">
      <c r="A229" s="130" t="s">
        <v>435</v>
      </c>
      <c r="B229" s="131" t="s">
        <v>436</v>
      </c>
      <c r="C229" s="133" t="s">
        <v>171</v>
      </c>
      <c r="D229" s="132" t="s">
        <v>172</v>
      </c>
      <c r="E229" s="147"/>
    </row>
    <row r="230" spans="1:5" ht="60">
      <c r="A230" s="130" t="s">
        <v>437</v>
      </c>
      <c r="B230" s="131" t="s">
        <v>431</v>
      </c>
      <c r="C230" s="133" t="s">
        <v>171</v>
      </c>
      <c r="D230" s="132" t="s">
        <v>189</v>
      </c>
      <c r="E230" s="147"/>
    </row>
    <row r="231" spans="1:5" ht="45">
      <c r="A231" s="130" t="s">
        <v>438</v>
      </c>
      <c r="B231" s="131" t="s">
        <v>431</v>
      </c>
      <c r="C231" s="133" t="s">
        <v>171</v>
      </c>
      <c r="D231" s="132" t="s">
        <v>196</v>
      </c>
      <c r="E231" s="147"/>
    </row>
    <row r="232" spans="1:5" ht="60">
      <c r="A232" s="130" t="s">
        <v>439</v>
      </c>
      <c r="B232" s="131" t="s">
        <v>440</v>
      </c>
      <c r="C232" s="133" t="s">
        <v>171</v>
      </c>
      <c r="D232" s="132" t="s">
        <v>176</v>
      </c>
      <c r="E232" s="147"/>
    </row>
    <row r="233" spans="1:5" ht="30">
      <c r="A233" s="130" t="s">
        <v>441</v>
      </c>
      <c r="B233" s="131" t="s">
        <v>431</v>
      </c>
      <c r="C233" s="133" t="s">
        <v>171</v>
      </c>
      <c r="D233" s="132" t="s">
        <v>189</v>
      </c>
      <c r="E233" s="147"/>
    </row>
    <row r="234" spans="1:5" ht="30">
      <c r="A234" s="130" t="s">
        <v>442</v>
      </c>
      <c r="B234" s="131" t="s">
        <v>436</v>
      </c>
      <c r="C234" s="133" t="s">
        <v>171</v>
      </c>
      <c r="D234" s="132" t="s">
        <v>176</v>
      </c>
      <c r="E234" s="147"/>
    </row>
    <row r="235" spans="1:5" ht="45">
      <c r="A235" s="130" t="s">
        <v>443</v>
      </c>
      <c r="B235" s="131" t="s">
        <v>436</v>
      </c>
      <c r="C235" s="133" t="s">
        <v>171</v>
      </c>
      <c r="D235" s="132" t="s">
        <v>189</v>
      </c>
      <c r="E235" s="147"/>
    </row>
    <row r="236" spans="1:5" ht="45">
      <c r="A236" s="130" t="s">
        <v>444</v>
      </c>
      <c r="B236" s="131" t="s">
        <v>436</v>
      </c>
      <c r="C236" s="133" t="s">
        <v>171</v>
      </c>
      <c r="D236" s="132" t="s">
        <v>172</v>
      </c>
      <c r="E236" s="147"/>
    </row>
    <row r="237" spans="1:5" ht="30">
      <c r="A237" s="130" t="s">
        <v>445</v>
      </c>
      <c r="B237" s="131" t="s">
        <v>436</v>
      </c>
      <c r="C237" s="133" t="s">
        <v>171</v>
      </c>
      <c r="D237" s="132" t="s">
        <v>176</v>
      </c>
      <c r="E237" s="147"/>
    </row>
    <row r="238" spans="1:5" ht="45">
      <c r="A238" s="130" t="s">
        <v>446</v>
      </c>
      <c r="B238" s="131" t="s">
        <v>431</v>
      </c>
      <c r="C238" s="133" t="s">
        <v>171</v>
      </c>
      <c r="D238" s="132" t="s">
        <v>189</v>
      </c>
      <c r="E238" s="147"/>
    </row>
    <row r="239" spans="1:5" ht="30">
      <c r="A239" s="130" t="s">
        <v>447</v>
      </c>
      <c r="B239" s="131" t="s">
        <v>431</v>
      </c>
      <c r="C239" s="133" t="s">
        <v>171</v>
      </c>
      <c r="D239" s="132" t="s">
        <v>176</v>
      </c>
      <c r="E239" s="147"/>
    </row>
    <row r="240" spans="1:5" ht="30">
      <c r="A240" s="130" t="s">
        <v>448</v>
      </c>
      <c r="B240" s="131" t="s">
        <v>431</v>
      </c>
      <c r="C240" s="133" t="s">
        <v>171</v>
      </c>
      <c r="D240" s="132" t="s">
        <v>176</v>
      </c>
      <c r="E240" s="147"/>
    </row>
    <row r="241" spans="1:5" ht="30">
      <c r="A241" s="130" t="s">
        <v>449</v>
      </c>
      <c r="B241" s="131" t="s">
        <v>431</v>
      </c>
      <c r="C241" s="133" t="s">
        <v>171</v>
      </c>
      <c r="D241" s="132" t="s">
        <v>176</v>
      </c>
      <c r="E241" s="147"/>
    </row>
    <row r="242" spans="1:5" ht="30">
      <c r="A242" s="130" t="s">
        <v>450</v>
      </c>
      <c r="B242" s="131" t="s">
        <v>436</v>
      </c>
      <c r="C242" s="133" t="s">
        <v>171</v>
      </c>
      <c r="D242" s="132" t="s">
        <v>176</v>
      </c>
      <c r="E242" s="147"/>
    </row>
    <row r="243" spans="1:5" ht="45">
      <c r="A243" s="130" t="s">
        <v>451</v>
      </c>
      <c r="B243" s="131" t="s">
        <v>431</v>
      </c>
      <c r="C243" s="133" t="s">
        <v>171</v>
      </c>
      <c r="D243" s="132" t="s">
        <v>184</v>
      </c>
      <c r="E243" s="147"/>
    </row>
    <row r="244" spans="1:5" ht="45">
      <c r="A244" s="130" t="s">
        <v>452</v>
      </c>
      <c r="B244" s="131" t="s">
        <v>436</v>
      </c>
      <c r="C244" s="133" t="s">
        <v>171</v>
      </c>
      <c r="D244" s="132" t="s">
        <v>176</v>
      </c>
      <c r="E244" s="147"/>
    </row>
    <row r="245" spans="1:5" ht="45">
      <c r="A245" s="130" t="s">
        <v>453</v>
      </c>
      <c r="B245" s="131" t="s">
        <v>431</v>
      </c>
      <c r="C245" s="133" t="s">
        <v>171</v>
      </c>
      <c r="D245" s="132" t="s">
        <v>176</v>
      </c>
      <c r="E245" s="147"/>
    </row>
    <row r="246" spans="1:5" ht="45">
      <c r="A246" s="130" t="s">
        <v>454</v>
      </c>
      <c r="B246" s="131" t="s">
        <v>431</v>
      </c>
      <c r="C246" s="133" t="s">
        <v>171</v>
      </c>
      <c r="D246" s="132" t="s">
        <v>176</v>
      </c>
      <c r="E246" s="147"/>
    </row>
    <row r="247" spans="1:5" ht="45">
      <c r="A247" s="130" t="s">
        <v>455</v>
      </c>
      <c r="B247" s="131" t="s">
        <v>431</v>
      </c>
      <c r="C247" s="133" t="s">
        <v>171</v>
      </c>
      <c r="D247" s="132" t="s">
        <v>176</v>
      </c>
      <c r="E247" s="147"/>
    </row>
    <row r="248" spans="1:5" ht="45">
      <c r="A248" s="130" t="s">
        <v>456</v>
      </c>
      <c r="B248" s="131" t="s">
        <v>431</v>
      </c>
      <c r="C248" s="133" t="s">
        <v>171</v>
      </c>
      <c r="D248" s="132" t="s">
        <v>176</v>
      </c>
      <c r="E248" s="147"/>
    </row>
    <row r="249" spans="1:5" ht="75">
      <c r="A249" s="130" t="s">
        <v>457</v>
      </c>
      <c r="B249" s="131" t="s">
        <v>431</v>
      </c>
      <c r="C249" s="133" t="s">
        <v>171</v>
      </c>
      <c r="D249" s="132" t="s">
        <v>189</v>
      </c>
      <c r="E249" s="147"/>
    </row>
    <row r="250" spans="1:5" ht="45">
      <c r="A250" s="130" t="s">
        <v>458</v>
      </c>
      <c r="B250" s="131" t="s">
        <v>431</v>
      </c>
      <c r="C250" s="133" t="s">
        <v>171</v>
      </c>
      <c r="D250" s="132" t="s">
        <v>189</v>
      </c>
      <c r="E250" s="147"/>
    </row>
    <row r="251" spans="1:5" ht="75">
      <c r="A251" s="130" t="s">
        <v>459</v>
      </c>
      <c r="B251" s="131" t="s">
        <v>431</v>
      </c>
      <c r="C251" s="133" t="s">
        <v>171</v>
      </c>
      <c r="D251" s="132" t="s">
        <v>196</v>
      </c>
      <c r="E251" s="147"/>
    </row>
    <row r="252" spans="1:5" ht="30">
      <c r="A252" s="134" t="s">
        <v>460</v>
      </c>
      <c r="B252" s="131" t="s">
        <v>461</v>
      </c>
      <c r="C252" s="131" t="s">
        <v>171</v>
      </c>
      <c r="D252" s="132" t="s">
        <v>189</v>
      </c>
      <c r="E252" s="147"/>
    </row>
    <row r="253" spans="1:5" ht="30">
      <c r="A253" s="134" t="s">
        <v>462</v>
      </c>
      <c r="B253" s="131" t="s">
        <v>463</v>
      </c>
      <c r="C253" s="131" t="s">
        <v>171</v>
      </c>
      <c r="D253" s="132" t="s">
        <v>176</v>
      </c>
      <c r="E253" s="147"/>
    </row>
    <row r="254" spans="1:5" ht="30">
      <c r="A254" s="134" t="s">
        <v>464</v>
      </c>
      <c r="B254" s="131" t="s">
        <v>463</v>
      </c>
      <c r="C254" s="131" t="s">
        <v>171</v>
      </c>
      <c r="D254" s="132" t="s">
        <v>189</v>
      </c>
      <c r="E254" s="147"/>
    </row>
    <row r="255" spans="1:5" ht="45">
      <c r="A255" s="134" t="s">
        <v>465</v>
      </c>
      <c r="B255" s="131" t="s">
        <v>463</v>
      </c>
      <c r="C255" s="131" t="s">
        <v>171</v>
      </c>
      <c r="D255" s="132" t="s">
        <v>172</v>
      </c>
      <c r="E255" s="147"/>
    </row>
    <row r="256" spans="1:5" ht="90">
      <c r="A256" s="134" t="s">
        <v>466</v>
      </c>
      <c r="B256" s="131" t="s">
        <v>463</v>
      </c>
      <c r="C256" s="131" t="s">
        <v>171</v>
      </c>
      <c r="D256" s="132" t="s">
        <v>196</v>
      </c>
      <c r="E256" s="147"/>
    </row>
    <row r="257" spans="1:5" ht="45">
      <c r="A257" s="134" t="s">
        <v>467</v>
      </c>
      <c r="B257" s="131" t="s">
        <v>463</v>
      </c>
      <c r="C257" s="131" t="s">
        <v>171</v>
      </c>
      <c r="D257" s="132" t="s">
        <v>172</v>
      </c>
      <c r="E257" s="147"/>
    </row>
    <row r="258" spans="1:5" ht="30">
      <c r="A258" s="134" t="s">
        <v>468</v>
      </c>
      <c r="B258" s="131" t="s">
        <v>463</v>
      </c>
      <c r="C258" s="131" t="s">
        <v>171</v>
      </c>
      <c r="D258" s="132" t="s">
        <v>172</v>
      </c>
      <c r="E258" s="147"/>
    </row>
    <row r="259" spans="1:5" ht="45">
      <c r="A259" s="134" t="s">
        <v>469</v>
      </c>
      <c r="B259" s="131" t="s">
        <v>463</v>
      </c>
      <c r="C259" s="131" t="s">
        <v>171</v>
      </c>
      <c r="D259" s="132" t="s">
        <v>176</v>
      </c>
      <c r="E259" s="147"/>
    </row>
    <row r="260" spans="1:5" ht="30">
      <c r="A260" s="134" t="s">
        <v>470</v>
      </c>
      <c r="B260" s="131" t="s">
        <v>463</v>
      </c>
      <c r="C260" s="131" t="s">
        <v>171</v>
      </c>
      <c r="D260" s="132" t="s">
        <v>172</v>
      </c>
      <c r="E260" s="147"/>
    </row>
    <row r="261" spans="1:5" ht="45">
      <c r="A261" s="134" t="s">
        <v>471</v>
      </c>
      <c r="B261" s="131" t="s">
        <v>463</v>
      </c>
      <c r="C261" s="131" t="s">
        <v>171</v>
      </c>
      <c r="D261" s="132" t="s">
        <v>196</v>
      </c>
      <c r="E261" s="147"/>
    </row>
    <row r="262" spans="1:5" ht="30">
      <c r="A262" s="134" t="s">
        <v>472</v>
      </c>
      <c r="B262" s="131" t="s">
        <v>473</v>
      </c>
      <c r="C262" s="131" t="s">
        <v>171</v>
      </c>
      <c r="D262" s="132" t="s">
        <v>172</v>
      </c>
      <c r="E262" s="147"/>
    </row>
    <row r="263" spans="1:5" ht="45">
      <c r="A263" s="134" t="s">
        <v>474</v>
      </c>
      <c r="B263" s="131" t="s">
        <v>461</v>
      </c>
      <c r="C263" s="131" t="s">
        <v>171</v>
      </c>
      <c r="D263" s="132" t="s">
        <v>189</v>
      </c>
      <c r="E263" s="147"/>
    </row>
    <row r="264" spans="1:5" ht="45">
      <c r="A264" s="134" t="s">
        <v>475</v>
      </c>
      <c r="B264" s="131" t="s">
        <v>463</v>
      </c>
      <c r="C264" s="131" t="s">
        <v>171</v>
      </c>
      <c r="D264" s="132" t="s">
        <v>178</v>
      </c>
      <c r="E264" s="147"/>
    </row>
    <row r="265" spans="1:5" ht="30">
      <c r="A265" s="134" t="s">
        <v>476</v>
      </c>
      <c r="B265" s="131" t="s">
        <v>463</v>
      </c>
      <c r="C265" s="131" t="s">
        <v>171</v>
      </c>
      <c r="D265" s="132" t="s">
        <v>176</v>
      </c>
      <c r="E265" s="147"/>
    </row>
    <row r="266" spans="1:5" ht="45">
      <c r="A266" s="134" t="s">
        <v>477</v>
      </c>
      <c r="B266" s="131" t="s">
        <v>463</v>
      </c>
      <c r="C266" s="131" t="s">
        <v>171</v>
      </c>
      <c r="D266" s="132" t="s">
        <v>176</v>
      </c>
      <c r="E266" s="147"/>
    </row>
    <row r="267" spans="1:5" ht="45">
      <c r="A267" s="134" t="s">
        <v>478</v>
      </c>
      <c r="B267" s="131" t="s">
        <v>463</v>
      </c>
      <c r="C267" s="131" t="s">
        <v>171</v>
      </c>
      <c r="D267" s="132" t="s">
        <v>189</v>
      </c>
      <c r="E267" s="147"/>
    </row>
    <row r="268" spans="1:5" ht="30">
      <c r="A268" s="134" t="s">
        <v>479</v>
      </c>
      <c r="B268" s="131" t="s">
        <v>463</v>
      </c>
      <c r="C268" s="131" t="s">
        <v>171</v>
      </c>
      <c r="D268" s="132" t="s">
        <v>176</v>
      </c>
      <c r="E268" s="147"/>
    </row>
    <row r="269" spans="1:5" ht="30">
      <c r="A269" s="134" t="s">
        <v>480</v>
      </c>
      <c r="B269" s="131" t="s">
        <v>463</v>
      </c>
      <c r="C269" s="131" t="s">
        <v>171</v>
      </c>
      <c r="D269" s="132" t="s">
        <v>189</v>
      </c>
      <c r="E269" s="147"/>
    </row>
    <row r="270" spans="1:5" ht="30">
      <c r="A270" s="134" t="s">
        <v>481</v>
      </c>
      <c r="B270" s="131" t="s">
        <v>463</v>
      </c>
      <c r="C270" s="131" t="s">
        <v>171</v>
      </c>
      <c r="D270" s="132" t="s">
        <v>172</v>
      </c>
      <c r="E270" s="147"/>
    </row>
    <row r="271" spans="1:5" ht="45">
      <c r="A271" s="134" t="s">
        <v>482</v>
      </c>
      <c r="B271" s="131" t="s">
        <v>483</v>
      </c>
      <c r="C271" s="131" t="s">
        <v>171</v>
      </c>
      <c r="D271" s="132" t="s">
        <v>176</v>
      </c>
      <c r="E271" s="147"/>
    </row>
    <row r="272" spans="1:5" ht="30">
      <c r="A272" s="134" t="s">
        <v>484</v>
      </c>
      <c r="B272" s="131" t="s">
        <v>473</v>
      </c>
      <c r="C272" s="131" t="s">
        <v>171</v>
      </c>
      <c r="D272" s="132" t="s">
        <v>189</v>
      </c>
      <c r="E272" s="147"/>
    </row>
    <row r="273" spans="1:5" ht="30">
      <c r="A273" s="134" t="s">
        <v>485</v>
      </c>
      <c r="B273" s="131" t="s">
        <v>463</v>
      </c>
      <c r="C273" s="131" t="s">
        <v>171</v>
      </c>
      <c r="D273" s="132" t="s">
        <v>172</v>
      </c>
      <c r="E273" s="147"/>
    </row>
    <row r="274" spans="1:5" ht="30">
      <c r="A274" s="134" t="s">
        <v>486</v>
      </c>
      <c r="B274" s="131" t="s">
        <v>463</v>
      </c>
      <c r="C274" s="131" t="s">
        <v>171</v>
      </c>
      <c r="D274" s="132" t="s">
        <v>196</v>
      </c>
      <c r="E274" s="147"/>
    </row>
    <row r="275" spans="1:5" ht="45">
      <c r="A275" s="134" t="s">
        <v>487</v>
      </c>
      <c r="B275" s="131" t="s">
        <v>488</v>
      </c>
      <c r="C275" s="131" t="s">
        <v>171</v>
      </c>
      <c r="D275" s="132" t="s">
        <v>176</v>
      </c>
      <c r="E275" s="147"/>
    </row>
    <row r="276" spans="1:5" ht="45">
      <c r="A276" s="134" t="s">
        <v>489</v>
      </c>
      <c r="B276" s="131" t="s">
        <v>463</v>
      </c>
      <c r="C276" s="131" t="s">
        <v>171</v>
      </c>
      <c r="D276" s="132" t="s">
        <v>176</v>
      </c>
      <c r="E276" s="147"/>
    </row>
    <row r="277" spans="1:5" ht="45">
      <c r="A277" s="134" t="s">
        <v>490</v>
      </c>
      <c r="B277" s="131" t="s">
        <v>463</v>
      </c>
      <c r="C277" s="131" t="s">
        <v>171</v>
      </c>
      <c r="D277" s="132" t="s">
        <v>196</v>
      </c>
      <c r="E277" s="147"/>
    </row>
    <row r="278" spans="1:5" ht="45">
      <c r="A278" s="134" t="s">
        <v>491</v>
      </c>
      <c r="B278" s="131" t="s">
        <v>463</v>
      </c>
      <c r="C278" s="131" t="s">
        <v>171</v>
      </c>
      <c r="D278" s="132" t="s">
        <v>184</v>
      </c>
      <c r="E278" s="147"/>
    </row>
    <row r="279" spans="1:5" ht="45">
      <c r="A279" s="134" t="s">
        <v>492</v>
      </c>
      <c r="B279" s="131" t="s">
        <v>463</v>
      </c>
      <c r="C279" s="131" t="s">
        <v>171</v>
      </c>
      <c r="D279" s="132" t="s">
        <v>172</v>
      </c>
      <c r="E279" s="147"/>
    </row>
    <row r="280" spans="1:5" ht="45">
      <c r="A280" s="130" t="s">
        <v>493</v>
      </c>
      <c r="B280" s="131" t="s">
        <v>494</v>
      </c>
      <c r="C280" s="133" t="s">
        <v>171</v>
      </c>
      <c r="D280" s="132" t="s">
        <v>176</v>
      </c>
      <c r="E280" s="147"/>
    </row>
    <row r="281" spans="1:5" ht="30">
      <c r="A281" s="130" t="s">
        <v>495</v>
      </c>
      <c r="B281" s="131" t="s">
        <v>494</v>
      </c>
      <c r="C281" s="133" t="s">
        <v>171</v>
      </c>
      <c r="D281" s="132" t="s">
        <v>176</v>
      </c>
      <c r="E281" s="147"/>
    </row>
    <row r="282" spans="1:5" ht="45">
      <c r="A282" s="130" t="s">
        <v>496</v>
      </c>
      <c r="B282" s="131" t="s">
        <v>494</v>
      </c>
      <c r="C282" s="133" t="s">
        <v>171</v>
      </c>
      <c r="D282" s="132" t="s">
        <v>189</v>
      </c>
      <c r="E282" s="147"/>
    </row>
    <row r="283" spans="1:5" ht="30">
      <c r="A283" s="130" t="s">
        <v>497</v>
      </c>
      <c r="B283" s="131" t="s">
        <v>494</v>
      </c>
      <c r="C283" s="133" t="s">
        <v>171</v>
      </c>
      <c r="D283" s="132" t="s">
        <v>196</v>
      </c>
      <c r="E283" s="147"/>
    </row>
    <row r="284" spans="1:5" ht="30">
      <c r="A284" s="130" t="s">
        <v>498</v>
      </c>
      <c r="B284" s="131" t="s">
        <v>494</v>
      </c>
      <c r="C284" s="133" t="s">
        <v>171</v>
      </c>
      <c r="D284" s="132" t="s">
        <v>172</v>
      </c>
      <c r="E284" s="147"/>
    </row>
    <row r="285" spans="1:5" ht="60">
      <c r="A285" s="130" t="s">
        <v>499</v>
      </c>
      <c r="B285" s="131" t="s">
        <v>494</v>
      </c>
      <c r="C285" s="133" t="s">
        <v>171</v>
      </c>
      <c r="D285" s="132" t="s">
        <v>189</v>
      </c>
      <c r="E285" s="147"/>
    </row>
    <row r="286" spans="1:5" ht="30">
      <c r="A286" s="130" t="s">
        <v>500</v>
      </c>
      <c r="B286" s="131" t="s">
        <v>494</v>
      </c>
      <c r="C286" s="133" t="s">
        <v>171</v>
      </c>
      <c r="D286" s="132" t="s">
        <v>189</v>
      </c>
      <c r="E286" s="147"/>
    </row>
    <row r="287" spans="1:5" ht="60">
      <c r="A287" s="130" t="s">
        <v>501</v>
      </c>
      <c r="B287" s="131" t="s">
        <v>494</v>
      </c>
      <c r="C287" s="133" t="s">
        <v>171</v>
      </c>
      <c r="D287" s="132" t="s">
        <v>189</v>
      </c>
      <c r="E287" s="147"/>
    </row>
    <row r="288" spans="1:5" ht="30">
      <c r="A288" s="130" t="s">
        <v>502</v>
      </c>
      <c r="B288" s="131" t="s">
        <v>494</v>
      </c>
      <c r="C288" s="133" t="s">
        <v>171</v>
      </c>
      <c r="D288" s="132" t="s">
        <v>176</v>
      </c>
      <c r="E288" s="147"/>
    </row>
    <row r="289" spans="1:5" ht="30">
      <c r="A289" s="130" t="s">
        <v>503</v>
      </c>
      <c r="B289" s="131" t="s">
        <v>494</v>
      </c>
      <c r="C289" s="133" t="s">
        <v>171</v>
      </c>
      <c r="D289" s="132" t="s">
        <v>172</v>
      </c>
      <c r="E289" s="147"/>
    </row>
    <row r="290" spans="1:5" ht="45">
      <c r="A290" s="130" t="s">
        <v>504</v>
      </c>
      <c r="B290" s="131" t="s">
        <v>494</v>
      </c>
      <c r="C290" s="133" t="s">
        <v>171</v>
      </c>
      <c r="D290" s="132" t="s">
        <v>172</v>
      </c>
      <c r="E290" s="147"/>
    </row>
    <row r="291" spans="1:5" ht="45">
      <c r="A291" s="130" t="s">
        <v>505</v>
      </c>
      <c r="B291" s="131" t="s">
        <v>494</v>
      </c>
      <c r="C291" s="133" t="s">
        <v>171</v>
      </c>
      <c r="D291" s="132" t="s">
        <v>172</v>
      </c>
      <c r="E291" s="147"/>
    </row>
    <row r="292" spans="1:5" ht="30">
      <c r="A292" s="130" t="s">
        <v>506</v>
      </c>
      <c r="B292" s="131" t="s">
        <v>494</v>
      </c>
      <c r="C292" s="133" t="s">
        <v>171</v>
      </c>
      <c r="D292" s="132" t="s">
        <v>178</v>
      </c>
      <c r="E292" s="147"/>
    </row>
    <row r="293" spans="1:5" ht="45">
      <c r="A293" s="130" t="s">
        <v>507</v>
      </c>
      <c r="B293" s="131" t="s">
        <v>494</v>
      </c>
      <c r="C293" s="133" t="s">
        <v>171</v>
      </c>
      <c r="D293" s="132" t="s">
        <v>176</v>
      </c>
      <c r="E293" s="147"/>
    </row>
    <row r="294" spans="1:5" ht="45">
      <c r="A294" s="130" t="s">
        <v>508</v>
      </c>
      <c r="B294" s="131" t="s">
        <v>494</v>
      </c>
      <c r="C294" s="133" t="s">
        <v>171</v>
      </c>
      <c r="D294" s="132" t="s">
        <v>172</v>
      </c>
      <c r="E294" s="147"/>
    </row>
    <row r="295" spans="1:5" ht="30">
      <c r="A295" s="130" t="s">
        <v>509</v>
      </c>
      <c r="B295" s="131" t="s">
        <v>494</v>
      </c>
      <c r="C295" s="133" t="s">
        <v>171</v>
      </c>
      <c r="D295" s="132" t="s">
        <v>184</v>
      </c>
      <c r="E295" s="147"/>
    </row>
    <row r="296" spans="1:5" ht="30">
      <c r="A296" s="130" t="s">
        <v>510</v>
      </c>
      <c r="B296" s="131" t="s">
        <v>494</v>
      </c>
      <c r="C296" s="133" t="s">
        <v>171</v>
      </c>
      <c r="D296" s="132" t="s">
        <v>189</v>
      </c>
      <c r="E296" s="147"/>
    </row>
    <row r="297" spans="1:5" ht="45">
      <c r="A297" s="130" t="s">
        <v>511</v>
      </c>
      <c r="B297" s="131" t="s">
        <v>494</v>
      </c>
      <c r="C297" s="133" t="s">
        <v>171</v>
      </c>
      <c r="D297" s="132" t="s">
        <v>189</v>
      </c>
      <c r="E297" s="147"/>
    </row>
    <row r="298" spans="1:5" ht="45">
      <c r="A298" s="130" t="s">
        <v>512</v>
      </c>
      <c r="B298" s="131" t="s">
        <v>494</v>
      </c>
      <c r="C298" s="133" t="s">
        <v>171</v>
      </c>
      <c r="D298" s="132" t="s">
        <v>176</v>
      </c>
      <c r="E298" s="147"/>
    </row>
    <row r="299" spans="1:5" ht="75">
      <c r="A299" s="130" t="s">
        <v>513</v>
      </c>
      <c r="B299" s="131" t="s">
        <v>494</v>
      </c>
      <c r="C299" s="133" t="s">
        <v>171</v>
      </c>
      <c r="D299" s="132" t="s">
        <v>189</v>
      </c>
      <c r="E299" s="147"/>
    </row>
    <row r="300" spans="1:5" ht="30">
      <c r="A300" s="130" t="s">
        <v>514</v>
      </c>
      <c r="B300" s="131" t="s">
        <v>494</v>
      </c>
      <c r="C300" s="133" t="s">
        <v>171</v>
      </c>
      <c r="D300" s="132" t="s">
        <v>176</v>
      </c>
      <c r="E300" s="147"/>
    </row>
    <row r="301" spans="1:5" ht="45">
      <c r="A301" s="130" t="s">
        <v>515</v>
      </c>
      <c r="B301" s="131" t="s">
        <v>494</v>
      </c>
      <c r="C301" s="133" t="s">
        <v>171</v>
      </c>
      <c r="D301" s="132" t="s">
        <v>176</v>
      </c>
      <c r="E301" s="147"/>
    </row>
    <row r="302" spans="1:5" ht="30">
      <c r="A302" s="130" t="s">
        <v>516</v>
      </c>
      <c r="B302" s="131" t="s">
        <v>494</v>
      </c>
      <c r="C302" s="133" t="s">
        <v>171</v>
      </c>
      <c r="D302" s="132" t="s">
        <v>176</v>
      </c>
      <c r="E302" s="147"/>
    </row>
    <row r="303" spans="1:5" ht="45">
      <c r="A303" s="130" t="s">
        <v>517</v>
      </c>
      <c r="B303" s="131" t="s">
        <v>494</v>
      </c>
      <c r="C303" s="133" t="s">
        <v>171</v>
      </c>
      <c r="D303" s="132" t="s">
        <v>172</v>
      </c>
      <c r="E303" s="147"/>
    </row>
    <row r="304" spans="1:5" ht="30">
      <c r="A304" s="130" t="s">
        <v>518</v>
      </c>
      <c r="B304" s="131" t="s">
        <v>519</v>
      </c>
      <c r="C304" s="131" t="s">
        <v>171</v>
      </c>
      <c r="D304" s="132" t="s">
        <v>189</v>
      </c>
      <c r="E304" s="147"/>
    </row>
    <row r="305" spans="1:5" ht="30">
      <c r="A305" s="130" t="s">
        <v>520</v>
      </c>
      <c r="B305" s="131" t="s">
        <v>519</v>
      </c>
      <c r="C305" s="131" t="s">
        <v>171</v>
      </c>
      <c r="D305" s="132" t="s">
        <v>176</v>
      </c>
      <c r="E305" s="147"/>
    </row>
    <row r="306" spans="1:5" ht="45">
      <c r="A306" s="130" t="s">
        <v>521</v>
      </c>
      <c r="B306" s="131" t="s">
        <v>519</v>
      </c>
      <c r="C306" s="131" t="s">
        <v>171</v>
      </c>
      <c r="D306" s="132" t="s">
        <v>189</v>
      </c>
      <c r="E306" s="147"/>
    </row>
    <row r="307" spans="1:5" ht="30">
      <c r="A307" s="130" t="s">
        <v>522</v>
      </c>
      <c r="B307" s="131" t="s">
        <v>519</v>
      </c>
      <c r="C307" s="131" t="s">
        <v>171</v>
      </c>
      <c r="D307" s="132" t="s">
        <v>172</v>
      </c>
      <c r="E307" s="147"/>
    </row>
    <row r="308" spans="1:5" ht="45">
      <c r="A308" s="130" t="s">
        <v>523</v>
      </c>
      <c r="B308" s="131" t="s">
        <v>519</v>
      </c>
      <c r="C308" s="131" t="s">
        <v>171</v>
      </c>
      <c r="D308" s="132" t="s">
        <v>196</v>
      </c>
      <c r="E308" s="147"/>
    </row>
    <row r="309" spans="1:5" ht="30">
      <c r="A309" s="130" t="s">
        <v>524</v>
      </c>
      <c r="B309" s="131" t="s">
        <v>519</v>
      </c>
      <c r="C309" s="131" t="s">
        <v>171</v>
      </c>
      <c r="D309" s="132" t="s">
        <v>172</v>
      </c>
      <c r="E309" s="147"/>
    </row>
    <row r="310" spans="1:5" ht="45">
      <c r="A310" s="130" t="s">
        <v>525</v>
      </c>
      <c r="B310" s="131" t="s">
        <v>519</v>
      </c>
      <c r="C310" s="131" t="s">
        <v>171</v>
      </c>
      <c r="D310" s="132" t="s">
        <v>172</v>
      </c>
      <c r="E310" s="147"/>
    </row>
    <row r="311" spans="1:5" ht="60">
      <c r="A311" s="130" t="s">
        <v>526</v>
      </c>
      <c r="B311" s="131" t="s">
        <v>519</v>
      </c>
      <c r="C311" s="131" t="s">
        <v>171</v>
      </c>
      <c r="D311" s="132" t="s">
        <v>196</v>
      </c>
      <c r="E311" s="147"/>
    </row>
    <row r="312" spans="1:5" ht="30">
      <c r="A312" s="130" t="s">
        <v>527</v>
      </c>
      <c r="B312" s="131" t="s">
        <v>519</v>
      </c>
      <c r="C312" s="131" t="s">
        <v>171</v>
      </c>
      <c r="D312" s="132" t="s">
        <v>196</v>
      </c>
      <c r="E312" s="147"/>
    </row>
    <row r="313" spans="1:5" ht="30">
      <c r="A313" s="130" t="s">
        <v>528</v>
      </c>
      <c r="B313" s="131" t="s">
        <v>519</v>
      </c>
      <c r="C313" s="131" t="s">
        <v>171</v>
      </c>
      <c r="D313" s="132" t="s">
        <v>172</v>
      </c>
      <c r="E313" s="147"/>
    </row>
    <row r="314" spans="1:5" ht="30">
      <c r="A314" s="130" t="s">
        <v>529</v>
      </c>
      <c r="B314" s="131" t="s">
        <v>519</v>
      </c>
      <c r="C314" s="131" t="s">
        <v>171</v>
      </c>
      <c r="D314" s="132" t="s">
        <v>189</v>
      </c>
      <c r="E314" s="147"/>
    </row>
    <row r="315" spans="1:5" ht="30">
      <c r="A315" s="130" t="s">
        <v>530</v>
      </c>
      <c r="B315" s="131" t="s">
        <v>519</v>
      </c>
      <c r="C315" s="131" t="s">
        <v>171</v>
      </c>
      <c r="D315" s="132" t="s">
        <v>172</v>
      </c>
      <c r="E315" s="147"/>
    </row>
    <row r="316" spans="1:5" ht="45">
      <c r="A316" s="130" t="s">
        <v>531</v>
      </c>
      <c r="B316" s="131" t="s">
        <v>519</v>
      </c>
      <c r="C316" s="131" t="s">
        <v>171</v>
      </c>
      <c r="D316" s="132" t="s">
        <v>189</v>
      </c>
      <c r="E316" s="147"/>
    </row>
    <row r="317" spans="1:5" ht="30">
      <c r="A317" s="130" t="s">
        <v>532</v>
      </c>
      <c r="B317" s="131" t="s">
        <v>519</v>
      </c>
      <c r="C317" s="131" t="s">
        <v>171</v>
      </c>
      <c r="D317" s="132" t="s">
        <v>196</v>
      </c>
      <c r="E317" s="147"/>
    </row>
    <row r="318" spans="1:5" ht="45">
      <c r="A318" s="130" t="s">
        <v>533</v>
      </c>
      <c r="B318" s="131" t="s">
        <v>519</v>
      </c>
      <c r="C318" s="131" t="s">
        <v>171</v>
      </c>
      <c r="D318" s="132" t="s">
        <v>178</v>
      </c>
      <c r="E318" s="147"/>
    </row>
    <row r="319" spans="1:5" ht="45">
      <c r="A319" s="130" t="s">
        <v>534</v>
      </c>
      <c r="B319" s="131" t="s">
        <v>519</v>
      </c>
      <c r="C319" s="131" t="s">
        <v>171</v>
      </c>
      <c r="D319" s="132" t="s">
        <v>189</v>
      </c>
      <c r="E319" s="147"/>
    </row>
    <row r="320" spans="1:5" ht="30">
      <c r="A320" s="130" t="s">
        <v>535</v>
      </c>
      <c r="B320" s="131" t="s">
        <v>519</v>
      </c>
      <c r="C320" s="131" t="s">
        <v>171</v>
      </c>
      <c r="D320" s="132" t="s">
        <v>196</v>
      </c>
      <c r="E320" s="147"/>
    </row>
    <row r="321" spans="1:5" ht="45">
      <c r="A321" s="130" t="s">
        <v>536</v>
      </c>
      <c r="B321" s="131" t="s">
        <v>519</v>
      </c>
      <c r="C321" s="131" t="s">
        <v>171</v>
      </c>
      <c r="D321" s="132" t="s">
        <v>176</v>
      </c>
      <c r="E321" s="147"/>
    </row>
    <row r="322" spans="1:5" ht="30">
      <c r="A322" s="130" t="s">
        <v>537</v>
      </c>
      <c r="B322" s="131" t="s">
        <v>519</v>
      </c>
      <c r="C322" s="131" t="s">
        <v>171</v>
      </c>
      <c r="D322" s="132" t="s">
        <v>176</v>
      </c>
      <c r="E322" s="147"/>
    </row>
    <row r="323" spans="1:5" ht="45">
      <c r="A323" s="130" t="s">
        <v>538</v>
      </c>
      <c r="B323" s="131" t="s">
        <v>519</v>
      </c>
      <c r="C323" s="131" t="s">
        <v>171</v>
      </c>
      <c r="D323" s="132" t="s">
        <v>189</v>
      </c>
      <c r="E323" s="147"/>
    </row>
    <row r="324" spans="1:5" ht="30">
      <c r="A324" s="130" t="s">
        <v>539</v>
      </c>
      <c r="B324" s="131" t="s">
        <v>519</v>
      </c>
      <c r="C324" s="131" t="s">
        <v>171</v>
      </c>
      <c r="D324" s="132" t="s">
        <v>196</v>
      </c>
      <c r="E324" s="147"/>
    </row>
    <row r="325" spans="1:5" ht="30">
      <c r="A325" s="130" t="s">
        <v>540</v>
      </c>
      <c r="B325" s="131" t="s">
        <v>519</v>
      </c>
      <c r="C325" s="131" t="s">
        <v>171</v>
      </c>
      <c r="D325" s="132" t="s">
        <v>196</v>
      </c>
      <c r="E325" s="147"/>
    </row>
    <row r="326" spans="1:5" ht="45">
      <c r="A326" s="130" t="s">
        <v>541</v>
      </c>
      <c r="B326" s="131" t="s">
        <v>519</v>
      </c>
      <c r="C326" s="131" t="s">
        <v>171</v>
      </c>
      <c r="D326" s="132" t="s">
        <v>172</v>
      </c>
      <c r="E326" s="147"/>
    </row>
    <row r="327" spans="1:5" ht="45">
      <c r="A327" s="130" t="s">
        <v>542</v>
      </c>
      <c r="B327" s="131" t="s">
        <v>519</v>
      </c>
      <c r="C327" s="131" t="s">
        <v>171</v>
      </c>
      <c r="D327" s="132" t="s">
        <v>176</v>
      </c>
      <c r="E327" s="147"/>
    </row>
    <row r="328" spans="1:5" ht="30">
      <c r="A328" s="130" t="s">
        <v>543</v>
      </c>
      <c r="B328" s="131" t="s">
        <v>519</v>
      </c>
      <c r="C328" s="131" t="s">
        <v>171</v>
      </c>
      <c r="D328" s="132" t="s">
        <v>176</v>
      </c>
      <c r="E328" s="147"/>
    </row>
    <row r="329" spans="1:5" ht="30">
      <c r="A329" s="130" t="s">
        <v>544</v>
      </c>
      <c r="B329" s="131" t="s">
        <v>519</v>
      </c>
      <c r="C329" s="131" t="s">
        <v>171</v>
      </c>
      <c r="D329" s="132" t="s">
        <v>196</v>
      </c>
      <c r="E329" s="147"/>
    </row>
    <row r="330" spans="1:5" ht="30">
      <c r="A330" s="130" t="s">
        <v>545</v>
      </c>
      <c r="B330" s="131" t="s">
        <v>519</v>
      </c>
      <c r="C330" s="131" t="s">
        <v>171</v>
      </c>
      <c r="D330" s="132" t="s">
        <v>196</v>
      </c>
      <c r="E330" s="147"/>
    </row>
    <row r="331" spans="1:5" ht="45">
      <c r="A331" s="130" t="s">
        <v>546</v>
      </c>
      <c r="B331" s="131" t="s">
        <v>519</v>
      </c>
      <c r="C331" s="131" t="s">
        <v>171</v>
      </c>
      <c r="D331" s="132" t="s">
        <v>196</v>
      </c>
      <c r="E331" s="147"/>
    </row>
    <row r="332" spans="1:5" ht="30">
      <c r="A332" s="130" t="s">
        <v>547</v>
      </c>
      <c r="B332" s="131" t="s">
        <v>548</v>
      </c>
      <c r="C332" s="131" t="s">
        <v>171</v>
      </c>
      <c r="D332" s="132" t="s">
        <v>172</v>
      </c>
      <c r="E332" s="147"/>
    </row>
    <row r="333" spans="1:5" ht="45">
      <c r="A333" s="130" t="s">
        <v>549</v>
      </c>
      <c r="B333" s="131" t="s">
        <v>548</v>
      </c>
      <c r="C333" s="131" t="s">
        <v>171</v>
      </c>
      <c r="D333" s="132" t="s">
        <v>189</v>
      </c>
      <c r="E333" s="147"/>
    </row>
    <row r="334" spans="1:5" ht="30">
      <c r="A334" s="130" t="s">
        <v>550</v>
      </c>
      <c r="B334" s="131" t="s">
        <v>519</v>
      </c>
      <c r="C334" s="131" t="s">
        <v>171</v>
      </c>
      <c r="D334" s="132" t="s">
        <v>196</v>
      </c>
      <c r="E334" s="147"/>
    </row>
    <row r="335" spans="1:5" ht="30">
      <c r="A335" s="130" t="s">
        <v>551</v>
      </c>
      <c r="B335" s="131" t="s">
        <v>519</v>
      </c>
      <c r="C335" s="131" t="s">
        <v>171</v>
      </c>
      <c r="D335" s="132" t="s">
        <v>189</v>
      </c>
      <c r="E335" s="147"/>
    </row>
    <row r="336" spans="1:5" ht="45">
      <c r="A336" s="130" t="s">
        <v>552</v>
      </c>
      <c r="B336" s="131" t="s">
        <v>519</v>
      </c>
      <c r="C336" s="131" t="s">
        <v>171</v>
      </c>
      <c r="D336" s="132" t="s">
        <v>196</v>
      </c>
      <c r="E336" s="147"/>
    </row>
    <row r="337" spans="1:19" ht="45">
      <c r="A337" s="130" t="s">
        <v>553</v>
      </c>
      <c r="B337" s="131" t="s">
        <v>519</v>
      </c>
      <c r="C337" s="131" t="s">
        <v>171</v>
      </c>
      <c r="D337" s="132" t="s">
        <v>176</v>
      </c>
      <c r="E337" s="147"/>
    </row>
    <row r="338" spans="1:19" ht="45">
      <c r="A338" s="130" t="s">
        <v>554</v>
      </c>
      <c r="B338" s="131" t="s">
        <v>519</v>
      </c>
      <c r="C338" s="131" t="s">
        <v>171</v>
      </c>
      <c r="D338" s="132" t="s">
        <v>196</v>
      </c>
      <c r="E338" s="147"/>
    </row>
    <row r="339" spans="1:19" ht="45">
      <c r="A339" s="130" t="s">
        <v>555</v>
      </c>
      <c r="B339" s="131" t="s">
        <v>519</v>
      </c>
      <c r="C339" s="131" t="s">
        <v>171</v>
      </c>
      <c r="D339" s="132" t="s">
        <v>184</v>
      </c>
      <c r="E339" s="147"/>
    </row>
    <row r="340" spans="1:19" ht="30">
      <c r="A340" s="130" t="s">
        <v>556</v>
      </c>
      <c r="B340" s="131" t="s">
        <v>519</v>
      </c>
      <c r="C340" s="131" t="s">
        <v>171</v>
      </c>
      <c r="D340" s="132" t="s">
        <v>172</v>
      </c>
      <c r="E340" s="147"/>
    </row>
    <row r="341" spans="1:19" ht="45">
      <c r="A341" s="130" t="s">
        <v>557</v>
      </c>
      <c r="B341" s="131" t="s">
        <v>519</v>
      </c>
      <c r="C341" s="131" t="s">
        <v>171</v>
      </c>
      <c r="D341" s="132" t="s">
        <v>176</v>
      </c>
      <c r="E341" s="147"/>
    </row>
    <row r="342" spans="1:19" ht="45">
      <c r="A342" s="130" t="s">
        <v>558</v>
      </c>
      <c r="B342" s="131" t="s">
        <v>519</v>
      </c>
      <c r="C342" s="131" t="s">
        <v>171</v>
      </c>
      <c r="D342" s="132" t="s">
        <v>189</v>
      </c>
      <c r="E342" s="147"/>
    </row>
    <row r="343" spans="1:19" ht="30">
      <c r="A343" s="130" t="s">
        <v>559</v>
      </c>
      <c r="B343" s="131" t="s">
        <v>519</v>
      </c>
      <c r="C343" s="131" t="s">
        <v>171</v>
      </c>
      <c r="D343" s="132" t="s">
        <v>172</v>
      </c>
      <c r="E343" s="147"/>
    </row>
    <row r="344" spans="1:19" ht="30">
      <c r="A344" s="130" t="s">
        <v>560</v>
      </c>
      <c r="B344" s="131" t="s">
        <v>548</v>
      </c>
      <c r="C344" s="131" t="s">
        <v>171</v>
      </c>
      <c r="D344" s="132" t="s">
        <v>196</v>
      </c>
      <c r="E344" s="147"/>
    </row>
    <row r="345" spans="1:19" ht="45">
      <c r="A345" s="130" t="s">
        <v>561</v>
      </c>
      <c r="B345" s="131" t="s">
        <v>519</v>
      </c>
      <c r="C345" s="131" t="s">
        <v>171</v>
      </c>
      <c r="D345" s="132" t="s">
        <v>176</v>
      </c>
      <c r="E345" s="147"/>
    </row>
    <row r="346" spans="1:19" ht="30">
      <c r="A346" s="130" t="s">
        <v>562</v>
      </c>
      <c r="B346" s="131" t="s">
        <v>519</v>
      </c>
      <c r="C346" s="131" t="s">
        <v>171</v>
      </c>
      <c r="D346" s="132" t="s">
        <v>196</v>
      </c>
      <c r="E346" s="147"/>
    </row>
    <row r="347" spans="1:19" ht="30">
      <c r="A347" s="130" t="s">
        <v>563</v>
      </c>
      <c r="B347" s="131" t="s">
        <v>519</v>
      </c>
      <c r="C347" s="131" t="s">
        <v>171</v>
      </c>
      <c r="D347" s="132" t="s">
        <v>172</v>
      </c>
      <c r="E347" s="147"/>
    </row>
    <row r="348" spans="1:19" ht="45">
      <c r="A348" s="130" t="s">
        <v>564</v>
      </c>
      <c r="B348" s="131" t="s">
        <v>519</v>
      </c>
      <c r="C348" s="131" t="s">
        <v>171</v>
      </c>
      <c r="D348" s="132" t="s">
        <v>176</v>
      </c>
      <c r="E348" s="147"/>
    </row>
    <row r="349" spans="1:19" ht="30">
      <c r="A349" s="130" t="s">
        <v>565</v>
      </c>
      <c r="B349" s="131" t="s">
        <v>519</v>
      </c>
      <c r="C349" s="131" t="s">
        <v>171</v>
      </c>
      <c r="D349" s="132" t="s">
        <v>172</v>
      </c>
      <c r="E349" s="147"/>
    </row>
    <row r="350" spans="1:19" ht="30">
      <c r="A350" s="130" t="s">
        <v>566</v>
      </c>
      <c r="B350" s="131" t="s">
        <v>519</v>
      </c>
      <c r="C350" s="131" t="s">
        <v>171</v>
      </c>
      <c r="D350" s="132" t="s">
        <v>184</v>
      </c>
      <c r="E350" s="147"/>
    </row>
    <row r="351" spans="1:19" ht="30">
      <c r="A351" s="130" t="s">
        <v>567</v>
      </c>
      <c r="B351" s="131" t="s">
        <v>519</v>
      </c>
      <c r="C351" s="131" t="s">
        <v>171</v>
      </c>
      <c r="D351" s="132" t="s">
        <v>184</v>
      </c>
      <c r="E351" s="147"/>
      <c r="F351" s="149"/>
      <c r="G351" s="150"/>
      <c r="H351" s="150"/>
      <c r="I351" s="150"/>
      <c r="J351" s="150"/>
      <c r="K351" s="150"/>
      <c r="L351" s="150"/>
      <c r="M351" s="151"/>
      <c r="N351" s="150"/>
      <c r="O351" s="151"/>
      <c r="P351" s="152"/>
      <c r="Q351" s="153"/>
      <c r="R351" s="145"/>
      <c r="S351" s="145"/>
    </row>
    <row r="352" spans="1:19" ht="30">
      <c r="A352" s="130" t="s">
        <v>568</v>
      </c>
      <c r="B352" s="131" t="s">
        <v>519</v>
      </c>
      <c r="C352" s="131" t="s">
        <v>171</v>
      </c>
      <c r="D352" s="132" t="s">
        <v>176</v>
      </c>
      <c r="E352" s="147"/>
      <c r="F352" s="149"/>
      <c r="G352" s="150"/>
      <c r="H352" s="150"/>
      <c r="I352" s="150"/>
      <c r="J352" s="150"/>
      <c r="K352" s="150"/>
      <c r="L352" s="150"/>
      <c r="M352" s="151"/>
      <c r="N352" s="150"/>
      <c r="O352" s="154"/>
      <c r="P352" s="152"/>
      <c r="Q352" s="153"/>
      <c r="R352" s="145"/>
      <c r="S352" s="145"/>
    </row>
    <row r="353" spans="1:19" ht="30">
      <c r="A353" s="130" t="s">
        <v>569</v>
      </c>
      <c r="B353" s="131" t="s">
        <v>570</v>
      </c>
      <c r="C353" s="131" t="s">
        <v>171</v>
      </c>
      <c r="D353" s="132" t="s">
        <v>176</v>
      </c>
      <c r="E353" s="147"/>
      <c r="F353" s="155"/>
      <c r="G353" s="156"/>
      <c r="H353" s="156"/>
      <c r="I353" s="156"/>
      <c r="J353" s="156"/>
      <c r="K353" s="156"/>
      <c r="L353" s="156"/>
      <c r="M353" s="157"/>
      <c r="N353" s="156"/>
      <c r="O353" s="154"/>
      <c r="P353" s="152"/>
      <c r="Q353" s="153"/>
      <c r="R353" s="145"/>
      <c r="S353" s="145"/>
    </row>
    <row r="354" spans="1:19" ht="30">
      <c r="A354" s="130" t="s">
        <v>571</v>
      </c>
      <c r="B354" s="131" t="s">
        <v>570</v>
      </c>
      <c r="C354" s="131" t="s">
        <v>171</v>
      </c>
      <c r="D354" s="132" t="s">
        <v>189</v>
      </c>
      <c r="E354" s="147"/>
      <c r="F354" s="149"/>
      <c r="G354" s="150"/>
      <c r="H354" s="150"/>
      <c r="I354" s="150"/>
      <c r="J354" s="150"/>
      <c r="K354" s="150"/>
      <c r="L354" s="150"/>
      <c r="M354" s="151"/>
      <c r="N354" s="150"/>
      <c r="O354" s="151"/>
      <c r="P354" s="152"/>
      <c r="Q354" s="153"/>
      <c r="R354" s="145"/>
      <c r="S354" s="145"/>
    </row>
    <row r="355" spans="1:19" ht="30">
      <c r="A355" s="130" t="s">
        <v>572</v>
      </c>
      <c r="B355" s="131" t="s">
        <v>570</v>
      </c>
      <c r="C355" s="131" t="s">
        <v>171</v>
      </c>
      <c r="D355" s="132" t="s">
        <v>176</v>
      </c>
      <c r="E355" s="147"/>
      <c r="F355" s="149"/>
      <c r="G355" s="150"/>
      <c r="H355" s="150"/>
      <c r="I355" s="150"/>
      <c r="J355" s="150"/>
      <c r="K355" s="150"/>
      <c r="L355" s="150"/>
      <c r="M355" s="151"/>
      <c r="N355" s="150"/>
      <c r="O355" s="154"/>
      <c r="P355" s="152"/>
      <c r="Q355" s="153"/>
      <c r="R355" s="145"/>
      <c r="S355" s="145"/>
    </row>
    <row r="356" spans="1:19" ht="30">
      <c r="A356" s="130" t="s">
        <v>573</v>
      </c>
      <c r="B356" s="131" t="s">
        <v>570</v>
      </c>
      <c r="C356" s="131" t="s">
        <v>171</v>
      </c>
      <c r="D356" s="132" t="s">
        <v>196</v>
      </c>
      <c r="E356" s="147"/>
      <c r="F356" s="155"/>
      <c r="G356" s="156"/>
      <c r="H356" s="156"/>
      <c r="I356" s="156"/>
      <c r="J356" s="156"/>
      <c r="K356" s="156"/>
      <c r="L356" s="156"/>
      <c r="M356" s="157"/>
      <c r="N356" s="156"/>
      <c r="O356" s="154"/>
      <c r="P356" s="152"/>
      <c r="Q356" s="153"/>
      <c r="R356" s="145"/>
      <c r="S356" s="145"/>
    </row>
    <row r="357" spans="1:19" ht="45">
      <c r="A357" s="130" t="s">
        <v>574</v>
      </c>
      <c r="B357" s="131" t="s">
        <v>570</v>
      </c>
      <c r="C357" s="131" t="s">
        <v>171</v>
      </c>
      <c r="D357" s="132" t="s">
        <v>176</v>
      </c>
      <c r="E357" s="147"/>
      <c r="F357" s="158"/>
      <c r="G357" s="140"/>
      <c r="H357" s="140"/>
      <c r="I357" s="140"/>
      <c r="J357" s="140"/>
      <c r="K357" s="140"/>
      <c r="L357" s="140"/>
      <c r="M357" s="159"/>
      <c r="N357" s="154"/>
      <c r="O357" s="154"/>
      <c r="P357" s="152"/>
      <c r="Q357" s="153"/>
      <c r="R357" s="145"/>
      <c r="S357" s="145"/>
    </row>
    <row r="358" spans="1:19" ht="45">
      <c r="A358" s="130" t="s">
        <v>575</v>
      </c>
      <c r="B358" s="131" t="s">
        <v>570</v>
      </c>
      <c r="C358" s="131" t="s">
        <v>171</v>
      </c>
      <c r="D358" s="132" t="s">
        <v>189</v>
      </c>
      <c r="E358" s="147"/>
      <c r="F358" s="149"/>
      <c r="G358" s="150"/>
      <c r="H358" s="150"/>
      <c r="I358" s="150"/>
      <c r="J358" s="150"/>
      <c r="K358" s="150"/>
      <c r="L358" s="150"/>
      <c r="M358" s="151"/>
      <c r="N358" s="150"/>
      <c r="O358" s="150"/>
      <c r="P358" s="152"/>
      <c r="Q358" s="153"/>
      <c r="R358" s="145"/>
      <c r="S358" s="145"/>
    </row>
    <row r="359" spans="1:19" ht="45">
      <c r="A359" s="130" t="s">
        <v>576</v>
      </c>
      <c r="B359" s="131" t="s">
        <v>570</v>
      </c>
      <c r="C359" s="131" t="s">
        <v>171</v>
      </c>
      <c r="D359" s="132" t="s">
        <v>176</v>
      </c>
      <c r="E359" s="147"/>
      <c r="F359" s="149"/>
      <c r="G359" s="150"/>
      <c r="H359" s="150"/>
      <c r="I359" s="150"/>
      <c r="J359" s="150"/>
      <c r="K359" s="150"/>
      <c r="L359" s="150"/>
      <c r="M359" s="151"/>
      <c r="N359" s="150"/>
      <c r="O359" s="154"/>
      <c r="P359" s="152"/>
      <c r="Q359" s="153"/>
      <c r="R359" s="145"/>
      <c r="S359" s="145"/>
    </row>
    <row r="360" spans="1:19" ht="45">
      <c r="A360" s="130" t="s">
        <v>577</v>
      </c>
      <c r="B360" s="131" t="s">
        <v>570</v>
      </c>
      <c r="C360" s="131" t="s">
        <v>171</v>
      </c>
      <c r="D360" s="132" t="s">
        <v>196</v>
      </c>
      <c r="E360" s="147"/>
      <c r="F360" s="149"/>
      <c r="G360" s="150"/>
      <c r="H360" s="150"/>
      <c r="I360" s="150"/>
      <c r="J360" s="150"/>
      <c r="K360" s="150"/>
      <c r="L360" s="150"/>
      <c r="M360" s="160"/>
      <c r="N360" s="150"/>
      <c r="O360" s="154"/>
      <c r="P360" s="152"/>
      <c r="Q360" s="153"/>
      <c r="R360" s="145"/>
      <c r="S360" s="145"/>
    </row>
    <row r="361" spans="1:19" ht="45">
      <c r="A361" s="130" t="s">
        <v>578</v>
      </c>
      <c r="B361" s="131" t="s">
        <v>570</v>
      </c>
      <c r="C361" s="131" t="s">
        <v>171</v>
      </c>
      <c r="D361" s="132" t="s">
        <v>176</v>
      </c>
      <c r="E361" s="147"/>
      <c r="F361" s="149"/>
      <c r="G361" s="150"/>
      <c r="H361" s="150"/>
      <c r="I361" s="150"/>
      <c r="J361" s="150"/>
      <c r="K361" s="150"/>
      <c r="L361" s="150"/>
      <c r="M361" s="151"/>
      <c r="N361" s="150"/>
      <c r="O361" s="154"/>
      <c r="P361" s="152"/>
      <c r="Q361" s="153"/>
      <c r="R361" s="145"/>
      <c r="S361" s="145"/>
    </row>
    <row r="362" spans="1:19" ht="60">
      <c r="A362" s="130" t="s">
        <v>579</v>
      </c>
      <c r="B362" s="131" t="s">
        <v>570</v>
      </c>
      <c r="C362" s="131" t="s">
        <v>171</v>
      </c>
      <c r="D362" s="132" t="s">
        <v>176</v>
      </c>
      <c r="E362" s="147"/>
      <c r="F362" s="149"/>
      <c r="G362" s="150"/>
      <c r="H362" s="150"/>
      <c r="I362" s="150"/>
      <c r="J362" s="150"/>
      <c r="K362" s="150"/>
      <c r="L362" s="150"/>
      <c r="M362" s="151"/>
      <c r="N362" s="150"/>
      <c r="O362" s="150"/>
      <c r="P362" s="152"/>
      <c r="Q362" s="153"/>
      <c r="R362" s="145"/>
      <c r="S362" s="145"/>
    </row>
    <row r="363" spans="1:19" ht="45">
      <c r="A363" s="130" t="s">
        <v>580</v>
      </c>
      <c r="B363" s="131" t="s">
        <v>581</v>
      </c>
      <c r="C363" s="131" t="s">
        <v>171</v>
      </c>
      <c r="D363" s="132" t="s">
        <v>176</v>
      </c>
      <c r="E363" s="147"/>
      <c r="F363" s="149"/>
      <c r="G363" s="150"/>
      <c r="H363" s="150"/>
      <c r="I363" s="150"/>
      <c r="J363" s="150"/>
      <c r="K363" s="150"/>
      <c r="L363" s="150"/>
      <c r="M363" s="160"/>
      <c r="N363" s="150"/>
      <c r="O363" s="154"/>
      <c r="P363" s="152"/>
      <c r="Q363" s="153"/>
      <c r="R363" s="145"/>
      <c r="S363" s="145"/>
    </row>
    <row r="364" spans="1:19" ht="45">
      <c r="A364" s="130" t="s">
        <v>582</v>
      </c>
      <c r="B364" s="131" t="s">
        <v>570</v>
      </c>
      <c r="C364" s="131" t="s">
        <v>171</v>
      </c>
      <c r="D364" s="132" t="s">
        <v>196</v>
      </c>
      <c r="E364" s="147"/>
      <c r="F364" s="149"/>
      <c r="G364" s="150"/>
      <c r="H364" s="150"/>
      <c r="I364" s="150"/>
      <c r="J364" s="150"/>
      <c r="K364" s="150"/>
      <c r="L364" s="150"/>
      <c r="M364" s="151"/>
      <c r="N364" s="150"/>
      <c r="O364" s="151"/>
      <c r="P364" s="152"/>
      <c r="Q364" s="153"/>
      <c r="R364" s="145"/>
      <c r="S364" s="145"/>
    </row>
    <row r="365" spans="1:19" ht="60">
      <c r="A365" s="130" t="s">
        <v>583</v>
      </c>
      <c r="B365" s="131" t="s">
        <v>570</v>
      </c>
      <c r="C365" s="131" t="s">
        <v>171</v>
      </c>
      <c r="D365" s="132" t="s">
        <v>172</v>
      </c>
      <c r="E365" s="147"/>
      <c r="F365" s="149"/>
      <c r="G365" s="150"/>
      <c r="H365" s="150"/>
      <c r="I365" s="150"/>
      <c r="J365" s="150"/>
      <c r="K365" s="150"/>
      <c r="L365" s="150"/>
      <c r="M365" s="151"/>
      <c r="N365" s="150"/>
      <c r="O365" s="154"/>
      <c r="P365" s="152"/>
      <c r="Q365" s="153"/>
      <c r="R365" s="145"/>
      <c r="S365" s="145"/>
    </row>
    <row r="366" spans="1:19" ht="45">
      <c r="A366" s="130" t="s">
        <v>584</v>
      </c>
      <c r="B366" s="131" t="s">
        <v>570</v>
      </c>
      <c r="C366" s="131" t="s">
        <v>171</v>
      </c>
      <c r="D366" s="132" t="s">
        <v>189</v>
      </c>
      <c r="E366" s="147"/>
      <c r="F366" s="149"/>
      <c r="G366" s="150"/>
      <c r="H366" s="150"/>
      <c r="I366" s="150"/>
      <c r="J366" s="150"/>
      <c r="K366" s="150"/>
      <c r="L366" s="150"/>
      <c r="M366" s="151"/>
      <c r="N366" s="150"/>
      <c r="O366" s="154"/>
      <c r="P366" s="152"/>
      <c r="Q366" s="153"/>
      <c r="R366" s="145"/>
      <c r="S366" s="145"/>
    </row>
    <row r="367" spans="1:19" ht="30">
      <c r="A367" s="130" t="s">
        <v>585</v>
      </c>
      <c r="B367" s="131" t="s">
        <v>570</v>
      </c>
      <c r="C367" s="131" t="s">
        <v>171</v>
      </c>
      <c r="D367" s="132" t="s">
        <v>184</v>
      </c>
      <c r="E367" s="147"/>
      <c r="F367" s="149"/>
      <c r="G367" s="150"/>
      <c r="H367" s="150"/>
      <c r="I367" s="150"/>
      <c r="J367" s="150"/>
      <c r="K367" s="150"/>
      <c r="L367" s="150"/>
      <c r="M367" s="151"/>
      <c r="N367" s="150"/>
      <c r="O367" s="151"/>
      <c r="P367" s="152"/>
      <c r="Q367" s="153"/>
      <c r="R367" s="145"/>
      <c r="S367" s="145"/>
    </row>
    <row r="368" spans="1:19" ht="45">
      <c r="A368" s="130" t="s">
        <v>586</v>
      </c>
      <c r="B368" s="131" t="s">
        <v>570</v>
      </c>
      <c r="C368" s="131" t="s">
        <v>171</v>
      </c>
      <c r="D368" s="132" t="s">
        <v>172</v>
      </c>
      <c r="E368" s="147"/>
      <c r="F368" s="149"/>
      <c r="G368" s="150"/>
      <c r="H368" s="150"/>
      <c r="I368" s="150"/>
      <c r="J368" s="150"/>
      <c r="K368" s="150"/>
      <c r="L368" s="150"/>
      <c r="M368" s="151"/>
      <c r="N368" s="150"/>
      <c r="O368" s="151"/>
      <c r="P368" s="152"/>
      <c r="Q368" s="153"/>
      <c r="R368" s="145"/>
      <c r="S368" s="145"/>
    </row>
    <row r="369" spans="1:19" ht="30">
      <c r="A369" s="130" t="s">
        <v>587</v>
      </c>
      <c r="B369" s="131" t="s">
        <v>570</v>
      </c>
      <c r="C369" s="131" t="s">
        <v>171</v>
      </c>
      <c r="D369" s="132" t="s">
        <v>178</v>
      </c>
      <c r="E369" s="147"/>
      <c r="F369" s="149"/>
      <c r="G369" s="150"/>
      <c r="H369" s="150"/>
      <c r="I369" s="150"/>
      <c r="J369" s="150"/>
      <c r="K369" s="150"/>
      <c r="L369" s="150"/>
      <c r="M369" s="151"/>
      <c r="N369" s="150"/>
      <c r="O369" s="150"/>
      <c r="P369" s="152"/>
      <c r="Q369" s="153"/>
      <c r="R369" s="145"/>
      <c r="S369" s="145"/>
    </row>
    <row r="370" spans="1:19" ht="60">
      <c r="A370" s="130" t="s">
        <v>588</v>
      </c>
      <c r="B370" s="131" t="s">
        <v>570</v>
      </c>
      <c r="C370" s="131" t="s">
        <v>171</v>
      </c>
      <c r="D370" s="132" t="s">
        <v>189</v>
      </c>
      <c r="E370" s="147"/>
      <c r="F370" s="149"/>
      <c r="G370" s="150"/>
      <c r="H370" s="150"/>
      <c r="I370" s="150"/>
      <c r="J370" s="150"/>
      <c r="K370" s="150"/>
      <c r="L370" s="150"/>
      <c r="M370" s="151"/>
      <c r="N370" s="150"/>
      <c r="O370" s="150"/>
      <c r="P370" s="152"/>
      <c r="Q370" s="153"/>
      <c r="R370" s="145"/>
      <c r="S370" s="145"/>
    </row>
    <row r="371" spans="1:19" ht="30">
      <c r="A371" s="130" t="s">
        <v>589</v>
      </c>
      <c r="B371" s="131" t="s">
        <v>570</v>
      </c>
      <c r="C371" s="131" t="s">
        <v>171</v>
      </c>
      <c r="D371" s="132" t="s">
        <v>189</v>
      </c>
      <c r="E371" s="147"/>
      <c r="F371" s="161"/>
      <c r="G371" s="141"/>
      <c r="H371" s="141"/>
      <c r="I371" s="141"/>
      <c r="J371" s="141"/>
      <c r="K371" s="141"/>
      <c r="L371" s="141"/>
      <c r="M371" s="162"/>
      <c r="N371" s="141"/>
      <c r="O371" s="154"/>
      <c r="P371" s="152"/>
      <c r="Q371" s="153"/>
      <c r="R371" s="145"/>
      <c r="S371" s="145"/>
    </row>
    <row r="372" spans="1:19" ht="30">
      <c r="A372" s="130" t="s">
        <v>590</v>
      </c>
      <c r="B372" s="131" t="s">
        <v>570</v>
      </c>
      <c r="C372" s="131" t="s">
        <v>171</v>
      </c>
      <c r="D372" s="132" t="s">
        <v>189</v>
      </c>
      <c r="E372" s="147"/>
      <c r="F372" s="149"/>
      <c r="G372" s="150"/>
      <c r="H372" s="150"/>
      <c r="I372" s="150"/>
      <c r="J372" s="150"/>
      <c r="K372" s="150"/>
      <c r="L372" s="150"/>
      <c r="M372" s="151"/>
      <c r="N372" s="150"/>
      <c r="O372" s="151"/>
      <c r="P372" s="152"/>
      <c r="Q372" s="153"/>
      <c r="R372" s="145"/>
      <c r="S372" s="145"/>
    </row>
    <row r="373" spans="1:19" ht="45">
      <c r="A373" s="130" t="s">
        <v>591</v>
      </c>
      <c r="B373" s="131" t="s">
        <v>570</v>
      </c>
      <c r="C373" s="131" t="s">
        <v>171</v>
      </c>
      <c r="D373" s="132" t="s">
        <v>189</v>
      </c>
      <c r="E373" s="147"/>
      <c r="F373" s="149"/>
      <c r="G373" s="150"/>
      <c r="H373" s="150"/>
      <c r="I373" s="150"/>
      <c r="J373" s="150"/>
      <c r="K373" s="150"/>
      <c r="L373" s="150"/>
      <c r="M373" s="151"/>
      <c r="N373" s="150"/>
      <c r="O373" s="151"/>
      <c r="P373" s="152"/>
      <c r="Q373" s="153"/>
      <c r="R373" s="145"/>
      <c r="S373" s="145"/>
    </row>
    <row r="374" spans="1:19" ht="45">
      <c r="A374" s="130" t="s">
        <v>592</v>
      </c>
      <c r="B374" s="131" t="s">
        <v>570</v>
      </c>
      <c r="C374" s="131" t="s">
        <v>171</v>
      </c>
      <c r="D374" s="132" t="s">
        <v>189</v>
      </c>
      <c r="E374" s="147"/>
      <c r="F374" s="149"/>
      <c r="G374" s="150"/>
      <c r="H374" s="150"/>
      <c r="I374" s="150"/>
      <c r="J374" s="150"/>
      <c r="K374" s="150"/>
      <c r="L374" s="150"/>
      <c r="M374" s="151"/>
      <c r="N374" s="150"/>
      <c r="O374" s="151"/>
      <c r="P374" s="152"/>
      <c r="Q374" s="153"/>
      <c r="R374" s="145"/>
      <c r="S374" s="145"/>
    </row>
    <row r="375" spans="1:19" ht="45">
      <c r="A375" s="130" t="s">
        <v>593</v>
      </c>
      <c r="B375" s="131" t="s">
        <v>570</v>
      </c>
      <c r="C375" s="131" t="s">
        <v>171</v>
      </c>
      <c r="D375" s="132" t="s">
        <v>172</v>
      </c>
      <c r="E375" s="147"/>
      <c r="F375" s="149"/>
      <c r="G375" s="150"/>
      <c r="H375" s="150"/>
      <c r="I375" s="150"/>
      <c r="J375" s="150"/>
      <c r="K375" s="150"/>
      <c r="L375" s="150"/>
      <c r="M375" s="151"/>
      <c r="N375" s="150"/>
      <c r="O375" s="151"/>
      <c r="P375" s="152"/>
      <c r="Q375" s="153"/>
      <c r="R375" s="145"/>
      <c r="S375" s="145"/>
    </row>
    <row r="376" spans="1:19" ht="30">
      <c r="A376" s="130" t="s">
        <v>594</v>
      </c>
      <c r="B376" s="131" t="s">
        <v>570</v>
      </c>
      <c r="C376" s="131" t="s">
        <v>171</v>
      </c>
      <c r="D376" s="132" t="s">
        <v>189</v>
      </c>
      <c r="E376" s="147"/>
      <c r="F376" s="149"/>
      <c r="G376" s="150"/>
      <c r="H376" s="150"/>
      <c r="I376" s="150"/>
      <c r="J376" s="150"/>
      <c r="K376" s="150"/>
      <c r="L376" s="150"/>
      <c r="M376" s="151"/>
      <c r="N376" s="150"/>
      <c r="O376" s="150"/>
      <c r="P376" s="152"/>
      <c r="Q376" s="153"/>
      <c r="R376" s="145"/>
      <c r="S376" s="145"/>
    </row>
    <row r="377" spans="1:19" ht="30">
      <c r="A377" s="130" t="s">
        <v>595</v>
      </c>
      <c r="B377" s="131" t="s">
        <v>570</v>
      </c>
      <c r="C377" s="131" t="s">
        <v>171</v>
      </c>
      <c r="D377" s="132" t="s">
        <v>176</v>
      </c>
      <c r="E377" s="147"/>
      <c r="F377" s="149"/>
      <c r="G377" s="150"/>
      <c r="H377" s="150"/>
      <c r="I377" s="150"/>
      <c r="J377" s="150"/>
      <c r="K377" s="150"/>
      <c r="L377" s="150"/>
      <c r="M377" s="151"/>
      <c r="N377" s="150"/>
      <c r="O377" s="154"/>
      <c r="P377" s="152"/>
      <c r="Q377" s="153"/>
      <c r="R377" s="145"/>
      <c r="S377" s="145"/>
    </row>
    <row r="378" spans="1:19" ht="30">
      <c r="A378" s="130" t="s">
        <v>596</v>
      </c>
      <c r="B378" s="131" t="s">
        <v>570</v>
      </c>
      <c r="C378" s="131" t="s">
        <v>171</v>
      </c>
      <c r="D378" s="132" t="s">
        <v>189</v>
      </c>
      <c r="E378" s="147"/>
    </row>
    <row r="379" spans="1:19">
      <c r="A379" s="130" t="s">
        <v>597</v>
      </c>
      <c r="B379" s="131" t="s">
        <v>570</v>
      </c>
      <c r="C379" s="131" t="s">
        <v>171</v>
      </c>
      <c r="D379" s="132" t="s">
        <v>189</v>
      </c>
      <c r="E379" s="147"/>
    </row>
    <row r="380" spans="1:19" ht="60">
      <c r="A380" s="130" t="s">
        <v>598</v>
      </c>
      <c r="B380" s="131" t="s">
        <v>570</v>
      </c>
      <c r="C380" s="131" t="s">
        <v>171</v>
      </c>
      <c r="D380" s="132" t="s">
        <v>189</v>
      </c>
      <c r="E380" s="147"/>
    </row>
    <row r="381" spans="1:19" ht="45">
      <c r="A381" s="130" t="s">
        <v>599</v>
      </c>
      <c r="B381" s="131" t="s">
        <v>570</v>
      </c>
      <c r="C381" s="131" t="s">
        <v>171</v>
      </c>
      <c r="D381" s="132" t="s">
        <v>184</v>
      </c>
      <c r="E381" s="147"/>
    </row>
    <row r="382" spans="1:19" ht="30">
      <c r="A382" s="130" t="s">
        <v>600</v>
      </c>
      <c r="B382" s="131" t="s">
        <v>601</v>
      </c>
      <c r="C382" s="131" t="s">
        <v>171</v>
      </c>
      <c r="D382" s="133" t="s">
        <v>189</v>
      </c>
      <c r="E382" s="147"/>
    </row>
    <row r="383" spans="1:19" ht="45">
      <c r="A383" s="130" t="s">
        <v>602</v>
      </c>
      <c r="B383" s="131" t="s">
        <v>601</v>
      </c>
      <c r="C383" s="131" t="s">
        <v>171</v>
      </c>
      <c r="D383" s="133" t="s">
        <v>189</v>
      </c>
      <c r="E383" s="147"/>
    </row>
    <row r="384" spans="1:19" ht="30">
      <c r="A384" s="130" t="s">
        <v>603</v>
      </c>
      <c r="B384" s="131" t="s">
        <v>604</v>
      </c>
      <c r="C384" s="131" t="s">
        <v>171</v>
      </c>
      <c r="D384" s="132" t="s">
        <v>189</v>
      </c>
      <c r="E384" s="147"/>
    </row>
    <row r="385" spans="1:5" ht="300">
      <c r="A385" s="130" t="s">
        <v>605</v>
      </c>
      <c r="B385" s="131" t="s">
        <v>604</v>
      </c>
      <c r="C385" s="131" t="s">
        <v>171</v>
      </c>
      <c r="D385" s="132" t="s">
        <v>189</v>
      </c>
      <c r="E385" s="147"/>
    </row>
    <row r="386" spans="1:5" ht="45">
      <c r="A386" s="130" t="s">
        <v>606</v>
      </c>
      <c r="B386" s="131" t="s">
        <v>604</v>
      </c>
      <c r="C386" s="131" t="s">
        <v>171</v>
      </c>
      <c r="D386" s="132" t="s">
        <v>176</v>
      </c>
      <c r="E386" s="147"/>
    </row>
    <row r="387" spans="1:5" ht="45">
      <c r="A387" s="130" t="s">
        <v>607</v>
      </c>
      <c r="B387" s="131" t="s">
        <v>604</v>
      </c>
      <c r="C387" s="131" t="s">
        <v>171</v>
      </c>
      <c r="D387" s="132" t="s">
        <v>189</v>
      </c>
      <c r="E387" s="147"/>
    </row>
    <row r="388" spans="1:5" ht="105">
      <c r="A388" s="130" t="s">
        <v>608</v>
      </c>
      <c r="B388" s="131" t="s">
        <v>604</v>
      </c>
      <c r="C388" s="131" t="s">
        <v>171</v>
      </c>
      <c r="D388" s="132" t="s">
        <v>189</v>
      </c>
      <c r="E388" s="147"/>
    </row>
    <row r="389" spans="1:5" ht="30">
      <c r="A389" s="130" t="s">
        <v>609</v>
      </c>
      <c r="B389" s="131" t="s">
        <v>604</v>
      </c>
      <c r="C389" s="131" t="s">
        <v>171</v>
      </c>
      <c r="D389" s="132" t="s">
        <v>176</v>
      </c>
      <c r="E389" s="147"/>
    </row>
    <row r="390" spans="1:5" ht="45">
      <c r="A390" s="130" t="s">
        <v>610</v>
      </c>
      <c r="B390" s="131" t="s">
        <v>604</v>
      </c>
      <c r="C390" s="131" t="s">
        <v>171</v>
      </c>
      <c r="D390" s="132" t="s">
        <v>176</v>
      </c>
      <c r="E390" s="147"/>
    </row>
    <row r="391" spans="1:5" ht="45">
      <c r="A391" s="130" t="s">
        <v>611</v>
      </c>
      <c r="B391" s="131" t="s">
        <v>604</v>
      </c>
      <c r="C391" s="131" t="s">
        <v>171</v>
      </c>
      <c r="D391" s="132" t="s">
        <v>196</v>
      </c>
      <c r="E391" s="147"/>
    </row>
    <row r="392" spans="1:5" ht="45">
      <c r="A392" s="130" t="s">
        <v>612</v>
      </c>
      <c r="B392" s="131" t="s">
        <v>604</v>
      </c>
      <c r="C392" s="131" t="s">
        <v>171</v>
      </c>
      <c r="D392" s="132" t="s">
        <v>189</v>
      </c>
      <c r="E392" s="147"/>
    </row>
    <row r="393" spans="1:5" ht="45">
      <c r="A393" s="130" t="s">
        <v>613</v>
      </c>
      <c r="B393" s="131" t="s">
        <v>604</v>
      </c>
      <c r="C393" s="131" t="s">
        <v>171</v>
      </c>
      <c r="D393" s="132" t="s">
        <v>189</v>
      </c>
      <c r="E393" s="147"/>
    </row>
    <row r="394" spans="1:5" ht="30">
      <c r="A394" s="130" t="s">
        <v>614</v>
      </c>
      <c r="B394" s="131" t="s">
        <v>604</v>
      </c>
      <c r="C394" s="131" t="s">
        <v>171</v>
      </c>
      <c r="D394" s="132" t="s">
        <v>178</v>
      </c>
      <c r="E394" s="147"/>
    </row>
    <row r="395" spans="1:5" ht="45">
      <c r="A395" s="130" t="s">
        <v>615</v>
      </c>
      <c r="B395" s="131" t="s">
        <v>604</v>
      </c>
      <c r="C395" s="131" t="s">
        <v>171</v>
      </c>
      <c r="D395" s="132" t="s">
        <v>176</v>
      </c>
      <c r="E395" s="147"/>
    </row>
    <row r="396" spans="1:5" ht="30">
      <c r="A396" s="130" t="s">
        <v>616</v>
      </c>
      <c r="B396" s="131" t="s">
        <v>604</v>
      </c>
      <c r="C396" s="131" t="s">
        <v>171</v>
      </c>
      <c r="D396" s="132" t="s">
        <v>176</v>
      </c>
      <c r="E396" s="147"/>
    </row>
    <row r="397" spans="1:5" ht="30">
      <c r="A397" s="130" t="s">
        <v>617</v>
      </c>
      <c r="B397" s="131" t="s">
        <v>604</v>
      </c>
      <c r="C397" s="131" t="s">
        <v>171</v>
      </c>
      <c r="D397" s="132" t="s">
        <v>172</v>
      </c>
      <c r="E397" s="147"/>
    </row>
    <row r="398" spans="1:5" ht="45">
      <c r="A398" s="130" t="s">
        <v>618</v>
      </c>
      <c r="B398" s="131" t="s">
        <v>604</v>
      </c>
      <c r="C398" s="131" t="s">
        <v>171</v>
      </c>
      <c r="D398" s="132" t="s">
        <v>176</v>
      </c>
      <c r="E398" s="147"/>
    </row>
    <row r="399" spans="1:5" ht="30">
      <c r="A399" s="130" t="s">
        <v>619</v>
      </c>
      <c r="B399" s="131" t="s">
        <v>604</v>
      </c>
      <c r="C399" s="131" t="s">
        <v>171</v>
      </c>
      <c r="D399" s="132" t="s">
        <v>172</v>
      </c>
      <c r="E399" s="147"/>
    </row>
    <row r="400" spans="1:5" ht="45">
      <c r="A400" s="130" t="s">
        <v>620</v>
      </c>
      <c r="B400" s="131" t="s">
        <v>604</v>
      </c>
      <c r="C400" s="131" t="s">
        <v>171</v>
      </c>
      <c r="D400" s="132" t="s">
        <v>172</v>
      </c>
      <c r="E400" s="147"/>
    </row>
    <row r="401" spans="1:5" ht="45">
      <c r="A401" s="130" t="s">
        <v>621</v>
      </c>
      <c r="B401" s="131" t="s">
        <v>604</v>
      </c>
      <c r="C401" s="131" t="s">
        <v>171</v>
      </c>
      <c r="D401" s="132" t="s">
        <v>196</v>
      </c>
      <c r="E401" s="147"/>
    </row>
    <row r="402" spans="1:5" ht="30">
      <c r="A402" s="130" t="s">
        <v>622</v>
      </c>
      <c r="B402" s="131" t="s">
        <v>604</v>
      </c>
      <c r="C402" s="131" t="s">
        <v>171</v>
      </c>
      <c r="D402" s="132" t="s">
        <v>189</v>
      </c>
      <c r="E402" s="147"/>
    </row>
    <row r="403" spans="1:5" ht="30">
      <c r="A403" s="130" t="s">
        <v>623</v>
      </c>
      <c r="B403" s="131" t="s">
        <v>604</v>
      </c>
      <c r="C403" s="131" t="s">
        <v>171</v>
      </c>
      <c r="D403" s="132" t="s">
        <v>184</v>
      </c>
      <c r="E403" s="147"/>
    </row>
    <row r="404" spans="1:5" ht="45">
      <c r="A404" s="130" t="s">
        <v>624</v>
      </c>
      <c r="B404" s="131" t="s">
        <v>604</v>
      </c>
      <c r="C404" s="131" t="s">
        <v>171</v>
      </c>
      <c r="D404" s="132" t="s">
        <v>176</v>
      </c>
      <c r="E404" s="147"/>
    </row>
    <row r="405" spans="1:5" ht="30">
      <c r="A405" s="130" t="s">
        <v>625</v>
      </c>
      <c r="B405" s="131" t="s">
        <v>604</v>
      </c>
      <c r="C405" s="131" t="s">
        <v>171</v>
      </c>
      <c r="D405" s="132" t="s">
        <v>189</v>
      </c>
      <c r="E405" s="147"/>
    </row>
    <row r="406" spans="1:5" ht="30">
      <c r="A406" s="130" t="s">
        <v>626</v>
      </c>
      <c r="B406" s="131" t="s">
        <v>604</v>
      </c>
      <c r="C406" s="131" t="s">
        <v>171</v>
      </c>
      <c r="D406" s="132" t="s">
        <v>176</v>
      </c>
      <c r="E406" s="147"/>
    </row>
    <row r="407" spans="1:5" ht="30">
      <c r="A407" s="130" t="s">
        <v>627</v>
      </c>
      <c r="B407" s="131" t="s">
        <v>604</v>
      </c>
      <c r="C407" s="131" t="s">
        <v>171</v>
      </c>
      <c r="D407" s="132" t="s">
        <v>196</v>
      </c>
      <c r="E407" s="147"/>
    </row>
    <row r="408" spans="1:5" ht="45">
      <c r="A408" s="130" t="s">
        <v>628</v>
      </c>
      <c r="B408" s="131" t="s">
        <v>604</v>
      </c>
      <c r="C408" s="131" t="s">
        <v>171</v>
      </c>
      <c r="D408" s="132" t="s">
        <v>178</v>
      </c>
      <c r="E408" s="147"/>
    </row>
    <row r="409" spans="1:5" ht="45">
      <c r="A409" s="130" t="s">
        <v>629</v>
      </c>
      <c r="B409" s="131" t="s">
        <v>604</v>
      </c>
      <c r="C409" s="131" t="s">
        <v>171</v>
      </c>
      <c r="D409" s="132" t="s">
        <v>189</v>
      </c>
      <c r="E409" s="147"/>
    </row>
    <row r="410" spans="1:5" ht="45">
      <c r="A410" s="130" t="s">
        <v>630</v>
      </c>
      <c r="B410" s="131" t="s">
        <v>604</v>
      </c>
      <c r="C410" s="131" t="s">
        <v>171</v>
      </c>
      <c r="D410" s="132" t="s">
        <v>176</v>
      </c>
      <c r="E410" s="147"/>
    </row>
    <row r="411" spans="1:5" ht="45">
      <c r="A411" s="130" t="s">
        <v>631</v>
      </c>
      <c r="B411" s="131" t="s">
        <v>604</v>
      </c>
      <c r="C411" s="131" t="s">
        <v>171</v>
      </c>
      <c r="D411" s="132" t="s">
        <v>189</v>
      </c>
      <c r="E411" s="147"/>
    </row>
    <row r="412" spans="1:5" ht="30">
      <c r="A412" s="130" t="s">
        <v>632</v>
      </c>
      <c r="B412" s="131" t="s">
        <v>604</v>
      </c>
      <c r="C412" s="131" t="s">
        <v>171</v>
      </c>
      <c r="D412" s="132" t="s">
        <v>176</v>
      </c>
      <c r="E412" s="147"/>
    </row>
    <row r="413" spans="1:5" ht="30">
      <c r="A413" s="130" t="s">
        <v>633</v>
      </c>
      <c r="B413" s="131" t="s">
        <v>604</v>
      </c>
      <c r="C413" s="131" t="s">
        <v>171</v>
      </c>
      <c r="D413" s="132" t="s">
        <v>189</v>
      </c>
      <c r="E413" s="147"/>
    </row>
    <row r="414" spans="1:5" ht="30">
      <c r="A414" s="130" t="s">
        <v>634</v>
      </c>
      <c r="B414" s="131" t="s">
        <v>604</v>
      </c>
      <c r="C414" s="131" t="s">
        <v>171</v>
      </c>
      <c r="D414" s="132" t="s">
        <v>189</v>
      </c>
      <c r="E414" s="147"/>
    </row>
    <row r="415" spans="1:5" ht="45">
      <c r="A415" s="130" t="s">
        <v>635</v>
      </c>
      <c r="B415" s="131" t="s">
        <v>604</v>
      </c>
      <c r="C415" s="131" t="s">
        <v>171</v>
      </c>
      <c r="D415" s="132" t="s">
        <v>189</v>
      </c>
      <c r="E415" s="147"/>
    </row>
    <row r="416" spans="1:5" ht="165">
      <c r="A416" s="130" t="s">
        <v>636</v>
      </c>
      <c r="B416" s="131" t="s">
        <v>604</v>
      </c>
      <c r="C416" s="131" t="s">
        <v>171</v>
      </c>
      <c r="D416" s="132" t="s">
        <v>189</v>
      </c>
      <c r="E416" s="147"/>
    </row>
    <row r="417" spans="1:5" ht="45">
      <c r="A417" s="130" t="s">
        <v>637</v>
      </c>
      <c r="B417" s="131" t="s">
        <v>604</v>
      </c>
      <c r="C417" s="131" t="s">
        <v>171</v>
      </c>
      <c r="D417" s="132" t="s">
        <v>184</v>
      </c>
      <c r="E417" s="147"/>
    </row>
    <row r="418" spans="1:5" ht="45">
      <c r="A418" s="130" t="s">
        <v>638</v>
      </c>
      <c r="B418" s="131" t="s">
        <v>604</v>
      </c>
      <c r="C418" s="131" t="s">
        <v>171</v>
      </c>
      <c r="D418" s="132" t="s">
        <v>184</v>
      </c>
      <c r="E418" s="147"/>
    </row>
    <row r="419" spans="1:5" ht="30">
      <c r="A419" s="130" t="s">
        <v>639</v>
      </c>
      <c r="B419" s="131" t="s">
        <v>604</v>
      </c>
      <c r="C419" s="131" t="s">
        <v>171</v>
      </c>
      <c r="D419" s="132" t="s">
        <v>178</v>
      </c>
      <c r="E419" s="147"/>
    </row>
    <row r="420" spans="1:5" ht="45">
      <c r="A420" s="130" t="s">
        <v>640</v>
      </c>
      <c r="B420" s="131" t="s">
        <v>604</v>
      </c>
      <c r="C420" s="131" t="s">
        <v>171</v>
      </c>
      <c r="D420" s="132" t="s">
        <v>176</v>
      </c>
      <c r="E420" s="147"/>
    </row>
    <row r="421" spans="1:5" ht="45">
      <c r="A421" s="130" t="s">
        <v>641</v>
      </c>
      <c r="B421" s="131" t="s">
        <v>604</v>
      </c>
      <c r="C421" s="131" t="s">
        <v>171</v>
      </c>
      <c r="D421" s="132" t="s">
        <v>176</v>
      </c>
      <c r="E421" s="147"/>
    </row>
    <row r="422" spans="1:5" ht="45">
      <c r="A422" s="130" t="s">
        <v>642</v>
      </c>
      <c r="B422" s="131" t="s">
        <v>604</v>
      </c>
      <c r="C422" s="131" t="s">
        <v>171</v>
      </c>
      <c r="D422" s="132" t="s">
        <v>196</v>
      </c>
      <c r="E422" s="147"/>
    </row>
    <row r="423" spans="1:5" ht="90">
      <c r="A423" s="130" t="s">
        <v>643</v>
      </c>
      <c r="B423" s="131" t="s">
        <v>604</v>
      </c>
      <c r="C423" s="131" t="s">
        <v>171</v>
      </c>
      <c r="D423" s="132" t="s">
        <v>196</v>
      </c>
      <c r="E423" s="147"/>
    </row>
    <row r="424" spans="1:5" ht="30">
      <c r="A424" s="130" t="s">
        <v>644</v>
      </c>
      <c r="B424" s="131" t="s">
        <v>604</v>
      </c>
      <c r="C424" s="131" t="s">
        <v>171</v>
      </c>
      <c r="D424" s="132" t="s">
        <v>176</v>
      </c>
      <c r="E424" s="147"/>
    </row>
    <row r="425" spans="1:5" ht="30">
      <c r="A425" s="130" t="s">
        <v>645</v>
      </c>
      <c r="B425" s="131" t="s">
        <v>604</v>
      </c>
      <c r="C425" s="131" t="s">
        <v>171</v>
      </c>
      <c r="D425" s="132" t="s">
        <v>176</v>
      </c>
      <c r="E425" s="147"/>
    </row>
    <row r="426" spans="1:5" ht="30">
      <c r="A426" s="130" t="s">
        <v>646</v>
      </c>
      <c r="B426" s="131" t="s">
        <v>604</v>
      </c>
      <c r="C426" s="131" t="s">
        <v>171</v>
      </c>
      <c r="D426" s="132" t="s">
        <v>172</v>
      </c>
      <c r="E426" s="147"/>
    </row>
    <row r="427" spans="1:5" ht="30">
      <c r="A427" s="130" t="s">
        <v>647</v>
      </c>
      <c r="B427" s="131" t="s">
        <v>604</v>
      </c>
      <c r="C427" s="131" t="s">
        <v>171</v>
      </c>
      <c r="D427" s="132" t="s">
        <v>189</v>
      </c>
      <c r="E427" s="147"/>
    </row>
    <row r="428" spans="1:5" ht="30">
      <c r="A428" s="130" t="s">
        <v>648</v>
      </c>
      <c r="B428" s="131" t="s">
        <v>604</v>
      </c>
      <c r="C428" s="131" t="s">
        <v>171</v>
      </c>
      <c r="D428" s="132" t="s">
        <v>184</v>
      </c>
      <c r="E428" s="147"/>
    </row>
    <row r="429" spans="1:5" ht="30">
      <c r="A429" s="130" t="s">
        <v>649</v>
      </c>
      <c r="B429" s="131" t="s">
        <v>604</v>
      </c>
      <c r="C429" s="131" t="s">
        <v>171</v>
      </c>
      <c r="D429" s="132" t="s">
        <v>184</v>
      </c>
      <c r="E429" s="147"/>
    </row>
    <row r="430" spans="1:5" ht="45">
      <c r="A430" s="130" t="s">
        <v>650</v>
      </c>
      <c r="B430" s="131" t="s">
        <v>604</v>
      </c>
      <c r="C430" s="131" t="s">
        <v>171</v>
      </c>
      <c r="D430" s="132" t="s">
        <v>176</v>
      </c>
      <c r="E430" s="147"/>
    </row>
    <row r="431" spans="1:5" ht="30">
      <c r="A431" s="130" t="s">
        <v>651</v>
      </c>
      <c r="B431" s="131" t="s">
        <v>604</v>
      </c>
      <c r="C431" s="131" t="s">
        <v>171</v>
      </c>
      <c r="D431" s="132" t="s">
        <v>172</v>
      </c>
      <c r="E431" s="147"/>
    </row>
    <row r="432" spans="1:5" ht="45">
      <c r="A432" s="163" t="s">
        <v>652</v>
      </c>
      <c r="B432" s="131" t="s">
        <v>604</v>
      </c>
      <c r="C432" s="131" t="s">
        <v>171</v>
      </c>
      <c r="D432" s="132" t="s">
        <v>176</v>
      </c>
      <c r="E432" s="147"/>
    </row>
    <row r="433" spans="1:5" ht="45">
      <c r="A433" s="130" t="s">
        <v>653</v>
      </c>
      <c r="B433" s="131" t="s">
        <v>604</v>
      </c>
      <c r="C433" s="131" t="s">
        <v>171</v>
      </c>
      <c r="D433" s="132" t="s">
        <v>176</v>
      </c>
      <c r="E433" s="147"/>
    </row>
    <row r="434" spans="1:5" ht="60">
      <c r="A434" s="163" t="s">
        <v>654</v>
      </c>
      <c r="B434" s="131" t="s">
        <v>604</v>
      </c>
      <c r="C434" s="131" t="s">
        <v>171</v>
      </c>
      <c r="D434" s="132" t="s">
        <v>176</v>
      </c>
      <c r="E434" s="147"/>
    </row>
    <row r="435" spans="1:5" ht="60">
      <c r="A435" s="130" t="s">
        <v>655</v>
      </c>
      <c r="B435" s="131" t="s">
        <v>604</v>
      </c>
      <c r="C435" s="131" t="s">
        <v>171</v>
      </c>
      <c r="D435" s="132" t="s">
        <v>176</v>
      </c>
      <c r="E435" s="147"/>
    </row>
    <row r="436" spans="1:5" ht="30">
      <c r="A436" s="163" t="s">
        <v>656</v>
      </c>
      <c r="B436" s="131" t="s">
        <v>227</v>
      </c>
      <c r="C436" s="131" t="s">
        <v>171</v>
      </c>
      <c r="D436" s="132" t="s">
        <v>189</v>
      </c>
      <c r="E436" s="147"/>
    </row>
    <row r="437" spans="1:5" ht="45">
      <c r="A437" s="130" t="s">
        <v>657</v>
      </c>
      <c r="B437" s="131" t="s">
        <v>494</v>
      </c>
      <c r="C437" s="131" t="s">
        <v>171</v>
      </c>
      <c r="D437" s="132" t="s">
        <v>172</v>
      </c>
      <c r="E437" s="147"/>
    </row>
    <row r="438" spans="1:5" ht="45">
      <c r="A438" s="163" t="s">
        <v>658</v>
      </c>
      <c r="B438" s="131" t="s">
        <v>463</v>
      </c>
      <c r="C438" s="131" t="s">
        <v>171</v>
      </c>
      <c r="D438" s="132" t="s">
        <v>172</v>
      </c>
      <c r="E438" s="147"/>
    </row>
    <row r="439" spans="1:5" ht="30">
      <c r="A439" s="130" t="s">
        <v>659</v>
      </c>
      <c r="B439" s="131" t="s">
        <v>431</v>
      </c>
      <c r="C439" s="131" t="s">
        <v>171</v>
      </c>
      <c r="D439" s="132" t="s">
        <v>176</v>
      </c>
      <c r="E439" s="147"/>
    </row>
    <row r="440" spans="1:5" ht="45">
      <c r="A440" s="163" t="s">
        <v>660</v>
      </c>
      <c r="B440" s="131" t="s">
        <v>227</v>
      </c>
      <c r="C440" s="131" t="s">
        <v>171</v>
      </c>
      <c r="D440" s="132" t="s">
        <v>176</v>
      </c>
      <c r="E440" s="147"/>
    </row>
    <row r="441" spans="1:5" ht="30">
      <c r="A441" s="130" t="s">
        <v>661</v>
      </c>
      <c r="B441" s="131" t="s">
        <v>570</v>
      </c>
      <c r="C441" s="131" t="s">
        <v>171</v>
      </c>
      <c r="D441" s="132" t="s">
        <v>189</v>
      </c>
      <c r="E441" s="147"/>
    </row>
    <row r="442" spans="1:5" ht="45">
      <c r="A442" s="130" t="s">
        <v>662</v>
      </c>
      <c r="B442" s="147" t="s">
        <v>363</v>
      </c>
      <c r="C442" s="148" t="s">
        <v>663</v>
      </c>
      <c r="D442" s="133"/>
      <c r="E442" s="131"/>
    </row>
    <row r="443" spans="1:5" ht="45">
      <c r="A443" s="130" t="s">
        <v>664</v>
      </c>
      <c r="B443" s="147" t="s">
        <v>398</v>
      </c>
      <c r="C443" s="147" t="s">
        <v>663</v>
      </c>
      <c r="D443" s="133"/>
      <c r="E443" s="131"/>
    </row>
    <row r="444" spans="1:5" ht="45">
      <c r="A444" s="130" t="s">
        <v>665</v>
      </c>
      <c r="B444" s="147" t="s">
        <v>436</v>
      </c>
      <c r="C444" s="148" t="s">
        <v>666</v>
      </c>
      <c r="D444" s="133"/>
      <c r="E444" s="131"/>
    </row>
    <row r="445" spans="1:5" ht="45">
      <c r="A445" s="134" t="s">
        <v>667</v>
      </c>
      <c r="B445" s="147" t="s">
        <v>463</v>
      </c>
      <c r="C445" s="147" t="s">
        <v>666</v>
      </c>
      <c r="D445" s="133"/>
      <c r="E445" s="131"/>
    </row>
    <row r="446" spans="1:5" ht="45">
      <c r="A446" s="130" t="s">
        <v>668</v>
      </c>
      <c r="B446" s="147" t="s">
        <v>519</v>
      </c>
      <c r="C446" s="147" t="s">
        <v>666</v>
      </c>
      <c r="D446" s="133"/>
      <c r="E446" s="131"/>
    </row>
    <row r="447" spans="1:5" ht="45">
      <c r="A447" s="130" t="s">
        <v>669</v>
      </c>
      <c r="B447" s="147" t="s">
        <v>570</v>
      </c>
      <c r="C447" s="147" t="s">
        <v>666</v>
      </c>
      <c r="D447" s="133"/>
      <c r="E447" s="131"/>
    </row>
    <row r="448" spans="1:5" ht="30">
      <c r="A448" s="130" t="s">
        <v>670</v>
      </c>
      <c r="B448" s="147" t="s">
        <v>570</v>
      </c>
      <c r="C448" s="147" t="s">
        <v>666</v>
      </c>
      <c r="D448" s="133"/>
      <c r="E448" s="131"/>
    </row>
    <row r="449" spans="1:5" ht="45">
      <c r="A449" s="130" t="s">
        <v>671</v>
      </c>
      <c r="B449" s="147" t="s">
        <v>570</v>
      </c>
      <c r="C449" s="147" t="s">
        <v>666</v>
      </c>
      <c r="D449" s="133"/>
      <c r="E449" s="131"/>
    </row>
    <row r="450" spans="1:5" ht="30">
      <c r="A450" s="130" t="s">
        <v>672</v>
      </c>
      <c r="B450" s="147" t="s">
        <v>601</v>
      </c>
      <c r="C450" s="147" t="s">
        <v>666</v>
      </c>
      <c r="D450" s="133"/>
      <c r="E450" s="131"/>
    </row>
    <row r="451" spans="1:5" ht="30">
      <c r="A451" s="130" t="s">
        <v>673</v>
      </c>
      <c r="B451" s="147" t="s">
        <v>674</v>
      </c>
      <c r="C451" s="147" t="s">
        <v>666</v>
      </c>
      <c r="D451" s="133"/>
      <c r="E451" s="131"/>
    </row>
    <row r="452" spans="1:5">
      <c r="A452" s="130" t="s">
        <v>675</v>
      </c>
      <c r="B452" s="147" t="s">
        <v>181</v>
      </c>
      <c r="C452" s="148" t="s">
        <v>676</v>
      </c>
      <c r="D452" s="133"/>
      <c r="E452" s="131"/>
    </row>
    <row r="453" spans="1:5" ht="30">
      <c r="A453" s="130" t="s">
        <v>677</v>
      </c>
      <c r="B453" s="147" t="s">
        <v>181</v>
      </c>
      <c r="C453" s="148" t="s">
        <v>676</v>
      </c>
      <c r="D453" s="133"/>
      <c r="E453" s="131"/>
    </row>
    <row r="454" spans="1:5" ht="30">
      <c r="A454" s="130" t="s">
        <v>678</v>
      </c>
      <c r="B454" s="147" t="s">
        <v>181</v>
      </c>
      <c r="C454" s="148" t="s">
        <v>676</v>
      </c>
      <c r="D454" s="133"/>
      <c r="E454" s="131"/>
    </row>
    <row r="455" spans="1:5" ht="45">
      <c r="A455" s="130" t="s">
        <v>679</v>
      </c>
      <c r="B455" s="147" t="s">
        <v>227</v>
      </c>
      <c r="C455" s="148" t="s">
        <v>676</v>
      </c>
      <c r="D455" s="133"/>
      <c r="E455" s="131"/>
    </row>
    <row r="456" spans="1:5">
      <c r="A456" s="130" t="s">
        <v>680</v>
      </c>
      <c r="B456" s="147" t="s">
        <v>376</v>
      </c>
      <c r="C456" s="147" t="s">
        <v>676</v>
      </c>
      <c r="D456" s="133"/>
      <c r="E456" s="131"/>
    </row>
    <row r="457" spans="1:5">
      <c r="A457" s="130" t="s">
        <v>681</v>
      </c>
      <c r="B457" s="147" t="s">
        <v>398</v>
      </c>
      <c r="C457" s="147" t="s">
        <v>676</v>
      </c>
      <c r="D457" s="133"/>
      <c r="E457" s="131"/>
    </row>
    <row r="458" spans="1:5" ht="30">
      <c r="A458" s="130" t="s">
        <v>682</v>
      </c>
      <c r="B458" s="147" t="s">
        <v>398</v>
      </c>
      <c r="C458" s="147" t="s">
        <v>676</v>
      </c>
      <c r="D458" s="133"/>
      <c r="E458" s="131"/>
    </row>
    <row r="459" spans="1:5" ht="30">
      <c r="A459" s="130" t="s">
        <v>683</v>
      </c>
      <c r="B459" s="147" t="s">
        <v>398</v>
      </c>
      <c r="C459" s="147" t="s">
        <v>676</v>
      </c>
      <c r="D459" s="133"/>
      <c r="E459" s="131"/>
    </row>
    <row r="460" spans="1:5" ht="30">
      <c r="A460" s="130" t="s">
        <v>684</v>
      </c>
      <c r="B460" s="147" t="s">
        <v>410</v>
      </c>
      <c r="C460" s="147" t="s">
        <v>676</v>
      </c>
      <c r="D460" s="133"/>
      <c r="E460" s="131"/>
    </row>
    <row r="461" spans="1:5">
      <c r="A461" s="130" t="s">
        <v>685</v>
      </c>
      <c r="B461" s="147" t="s">
        <v>431</v>
      </c>
      <c r="C461" s="148" t="s">
        <v>676</v>
      </c>
      <c r="D461" s="133"/>
      <c r="E461" s="131"/>
    </row>
    <row r="462" spans="1:5">
      <c r="A462" s="130" t="s">
        <v>686</v>
      </c>
      <c r="B462" s="147" t="s">
        <v>431</v>
      </c>
      <c r="C462" s="148" t="s">
        <v>676</v>
      </c>
      <c r="D462" s="133"/>
      <c r="E462" s="131"/>
    </row>
    <row r="463" spans="1:5" ht="45">
      <c r="A463" s="130" t="s">
        <v>687</v>
      </c>
      <c r="B463" s="147" t="s">
        <v>431</v>
      </c>
      <c r="C463" s="148" t="s">
        <v>676</v>
      </c>
      <c r="D463" s="133"/>
      <c r="E463" s="131"/>
    </row>
    <row r="464" spans="1:5" ht="30">
      <c r="A464" s="130" t="s">
        <v>688</v>
      </c>
      <c r="B464" s="147" t="s">
        <v>431</v>
      </c>
      <c r="C464" s="148" t="s">
        <v>676</v>
      </c>
      <c r="D464" s="133"/>
      <c r="E464" s="131"/>
    </row>
    <row r="465" spans="1:7" ht="30">
      <c r="A465" s="130" t="s">
        <v>689</v>
      </c>
      <c r="B465" s="147" t="s">
        <v>431</v>
      </c>
      <c r="C465" s="148" t="s">
        <v>676</v>
      </c>
      <c r="D465" s="133"/>
      <c r="E465" s="131"/>
    </row>
    <row r="466" spans="1:7">
      <c r="A466" s="134" t="s">
        <v>690</v>
      </c>
      <c r="B466" s="147" t="s">
        <v>463</v>
      </c>
      <c r="C466" s="147" t="s">
        <v>676</v>
      </c>
      <c r="D466" s="133"/>
      <c r="E466" s="131"/>
    </row>
    <row r="467" spans="1:7" ht="30">
      <c r="A467" s="134" t="s">
        <v>691</v>
      </c>
      <c r="B467" s="147" t="s">
        <v>463</v>
      </c>
      <c r="C467" s="147" t="s">
        <v>676</v>
      </c>
      <c r="D467" s="133"/>
      <c r="E467" s="131"/>
    </row>
    <row r="468" spans="1:7" ht="30">
      <c r="A468" s="134" t="s">
        <v>692</v>
      </c>
      <c r="B468" s="147" t="s">
        <v>463</v>
      </c>
      <c r="C468" s="147" t="s">
        <v>676</v>
      </c>
      <c r="D468" s="133"/>
      <c r="E468" s="131"/>
    </row>
    <row r="469" spans="1:7" ht="45">
      <c r="A469" s="134" t="s">
        <v>693</v>
      </c>
      <c r="B469" s="147" t="s">
        <v>463</v>
      </c>
      <c r="C469" s="147" t="s">
        <v>676</v>
      </c>
      <c r="D469" s="133"/>
      <c r="E469" s="131"/>
    </row>
    <row r="470" spans="1:7" ht="30">
      <c r="A470" s="130" t="s">
        <v>694</v>
      </c>
      <c r="B470" s="147" t="s">
        <v>494</v>
      </c>
      <c r="C470" s="148" t="s">
        <v>676</v>
      </c>
      <c r="D470" s="133"/>
      <c r="E470" s="131"/>
    </row>
    <row r="471" spans="1:7" ht="30">
      <c r="A471" s="130" t="s">
        <v>695</v>
      </c>
      <c r="B471" s="147" t="s">
        <v>494</v>
      </c>
      <c r="C471" s="148" t="s">
        <v>676</v>
      </c>
      <c r="D471" s="133"/>
      <c r="E471" s="131"/>
    </row>
    <row r="472" spans="1:7" ht="30">
      <c r="A472" s="130" t="s">
        <v>696</v>
      </c>
      <c r="B472" s="147" t="s">
        <v>494</v>
      </c>
      <c r="C472" s="148" t="s">
        <v>676</v>
      </c>
      <c r="D472" s="133"/>
      <c r="E472" s="131"/>
    </row>
    <row r="473" spans="1:7">
      <c r="A473" s="130" t="s">
        <v>697</v>
      </c>
      <c r="B473" s="147" t="s">
        <v>601</v>
      </c>
      <c r="C473" s="147" t="s">
        <v>676</v>
      </c>
      <c r="D473" s="133"/>
      <c r="E473" s="131"/>
    </row>
    <row r="474" spans="1:7" ht="30">
      <c r="A474" s="130" t="s">
        <v>698</v>
      </c>
      <c r="B474" s="147" t="s">
        <v>181</v>
      </c>
      <c r="C474" s="148" t="s">
        <v>699</v>
      </c>
      <c r="D474" s="133"/>
      <c r="E474" s="131"/>
    </row>
    <row r="475" spans="1:7" ht="30">
      <c r="A475" s="130" t="s">
        <v>700</v>
      </c>
      <c r="B475" s="147" t="s">
        <v>181</v>
      </c>
      <c r="C475" s="148" t="s">
        <v>699</v>
      </c>
      <c r="D475" s="133"/>
      <c r="E475" s="131"/>
    </row>
    <row r="476" spans="1:7" ht="30">
      <c r="A476" s="164" t="s">
        <v>701</v>
      </c>
      <c r="B476" s="147" t="s">
        <v>519</v>
      </c>
      <c r="C476" s="148" t="s">
        <v>699</v>
      </c>
      <c r="D476" s="133"/>
      <c r="E476" s="131"/>
    </row>
    <row r="477" spans="1:7" ht="60">
      <c r="A477" s="130" t="s">
        <v>702</v>
      </c>
      <c r="B477" s="147" t="s">
        <v>261</v>
      </c>
      <c r="C477" s="147" t="s">
        <v>703</v>
      </c>
      <c r="D477" s="133"/>
      <c r="E477" s="131"/>
    </row>
    <row r="478" spans="1:7" ht="60">
      <c r="A478" s="130" t="s">
        <v>704</v>
      </c>
      <c r="B478" s="147" t="s">
        <v>261</v>
      </c>
      <c r="C478" s="147" t="s">
        <v>703</v>
      </c>
      <c r="D478" s="133"/>
      <c r="E478" s="131"/>
    </row>
    <row r="479" spans="1:7" ht="60">
      <c r="A479" s="130" t="s">
        <v>705</v>
      </c>
      <c r="B479" s="147" t="s">
        <v>261</v>
      </c>
      <c r="C479" s="147" t="s">
        <v>703</v>
      </c>
      <c r="D479" s="133"/>
      <c r="E479" s="131"/>
    </row>
    <row r="480" spans="1:7" ht="90">
      <c r="A480" s="130" t="s">
        <v>706</v>
      </c>
      <c r="B480" s="147" t="s">
        <v>174</v>
      </c>
      <c r="C480" s="165" t="s">
        <v>707</v>
      </c>
      <c r="D480" s="133"/>
      <c r="E480" s="147"/>
      <c r="F480" s="166"/>
      <c r="G480" s="167"/>
    </row>
    <row r="481" spans="1:7" ht="105">
      <c r="A481" s="130" t="s">
        <v>708</v>
      </c>
      <c r="B481" s="147" t="s">
        <v>709</v>
      </c>
      <c r="C481" s="165" t="s">
        <v>707</v>
      </c>
      <c r="D481" s="133"/>
      <c r="E481" s="168"/>
      <c r="F481" s="166"/>
      <c r="G481" s="167"/>
    </row>
    <row r="482" spans="1:7" ht="180">
      <c r="A482" s="130" t="s">
        <v>710</v>
      </c>
      <c r="B482" s="147" t="s">
        <v>227</v>
      </c>
      <c r="C482" s="165" t="s">
        <v>707</v>
      </c>
      <c r="D482" s="133"/>
      <c r="E482" s="147"/>
      <c r="F482" s="166"/>
      <c r="G482" s="167"/>
    </row>
    <row r="483" spans="1:7" ht="165">
      <c r="A483" s="130" t="s">
        <v>711</v>
      </c>
      <c r="B483" s="147" t="s">
        <v>227</v>
      </c>
      <c r="C483" s="165" t="s">
        <v>707</v>
      </c>
      <c r="D483" s="133"/>
      <c r="E483" s="169"/>
      <c r="F483" s="135"/>
      <c r="G483" s="167"/>
    </row>
    <row r="484" spans="1:7" ht="180">
      <c r="A484" s="130" t="s">
        <v>712</v>
      </c>
      <c r="B484" s="147" t="s">
        <v>227</v>
      </c>
      <c r="C484" s="165" t="s">
        <v>707</v>
      </c>
      <c r="D484" s="133"/>
      <c r="E484" s="147"/>
      <c r="F484" s="166"/>
      <c r="G484" s="167"/>
    </row>
    <row r="485" spans="1:7" ht="195">
      <c r="A485" s="130" t="s">
        <v>713</v>
      </c>
      <c r="B485" s="147" t="s">
        <v>227</v>
      </c>
      <c r="C485" s="165" t="s">
        <v>707</v>
      </c>
      <c r="D485" s="133"/>
      <c r="E485" s="147"/>
      <c r="F485" s="166"/>
      <c r="G485" s="167"/>
    </row>
    <row r="486" spans="1:7" ht="165">
      <c r="A486" s="130" t="s">
        <v>714</v>
      </c>
      <c r="B486" s="147" t="s">
        <v>227</v>
      </c>
      <c r="C486" s="165" t="s">
        <v>707</v>
      </c>
      <c r="D486" s="133"/>
      <c r="E486" s="147"/>
      <c r="F486" s="166"/>
      <c r="G486" s="167"/>
    </row>
    <row r="487" spans="1:7" ht="165">
      <c r="A487" s="130" t="s">
        <v>715</v>
      </c>
      <c r="B487" s="147" t="s">
        <v>337</v>
      </c>
      <c r="C487" s="165" t="s">
        <v>707</v>
      </c>
      <c r="D487" s="133"/>
      <c r="E487" s="147"/>
      <c r="F487" s="170"/>
      <c r="G487" s="167"/>
    </row>
    <row r="488" spans="1:7" ht="165">
      <c r="A488" s="130" t="s">
        <v>716</v>
      </c>
      <c r="B488" s="147" t="s">
        <v>337</v>
      </c>
      <c r="C488" s="165" t="s">
        <v>707</v>
      </c>
      <c r="D488" s="133"/>
      <c r="E488" s="171"/>
      <c r="F488" s="172"/>
      <c r="G488" s="167"/>
    </row>
    <row r="489" spans="1:7" ht="210">
      <c r="A489" s="130" t="s">
        <v>717</v>
      </c>
      <c r="B489" s="147" t="s">
        <v>494</v>
      </c>
      <c r="C489" s="165" t="s">
        <v>707</v>
      </c>
      <c r="D489" s="133"/>
      <c r="E489" s="169"/>
      <c r="F489" s="170"/>
      <c r="G489" s="167"/>
    </row>
    <row r="490" spans="1:7" ht="210">
      <c r="A490" s="130" t="s">
        <v>718</v>
      </c>
      <c r="B490" s="147" t="s">
        <v>494</v>
      </c>
      <c r="C490" s="165" t="s">
        <v>707</v>
      </c>
      <c r="D490" s="133"/>
      <c r="E490" s="169"/>
      <c r="F490" s="170"/>
      <c r="G490" s="167"/>
    </row>
    <row r="491" spans="1:7" ht="165">
      <c r="A491" s="130" t="s">
        <v>719</v>
      </c>
      <c r="B491" s="147" t="s">
        <v>494</v>
      </c>
      <c r="C491" s="165" t="s">
        <v>707</v>
      </c>
      <c r="D491" s="133"/>
      <c r="E491" s="169"/>
      <c r="F491" s="170"/>
      <c r="G491" s="167"/>
    </row>
    <row r="492" spans="1:7" ht="135">
      <c r="A492" s="130" t="s">
        <v>720</v>
      </c>
      <c r="B492" s="147" t="s">
        <v>519</v>
      </c>
      <c r="C492" s="165" t="s">
        <v>707</v>
      </c>
      <c r="D492" s="133"/>
      <c r="E492" s="169"/>
      <c r="F492" s="170"/>
      <c r="G492" s="167"/>
    </row>
    <row r="493" spans="1:7" ht="135">
      <c r="A493" s="130" t="s">
        <v>721</v>
      </c>
      <c r="B493" s="147" t="s">
        <v>570</v>
      </c>
      <c r="C493" s="165" t="s">
        <v>707</v>
      </c>
      <c r="D493" s="133"/>
      <c r="E493" s="169"/>
      <c r="F493" s="170"/>
      <c r="G493" s="167"/>
    </row>
    <row r="494" spans="1:7" ht="225">
      <c r="A494" s="130" t="s">
        <v>722</v>
      </c>
      <c r="B494" s="147" t="s">
        <v>227</v>
      </c>
      <c r="C494" s="173" t="s">
        <v>723</v>
      </c>
      <c r="D494" s="133"/>
      <c r="E494" s="169"/>
      <c r="F494" s="170"/>
      <c r="G494" s="167"/>
    </row>
    <row r="495" spans="1:7" ht="105">
      <c r="A495" s="130" t="s">
        <v>724</v>
      </c>
      <c r="B495" s="147" t="s">
        <v>431</v>
      </c>
      <c r="C495" s="173" t="s">
        <v>723</v>
      </c>
      <c r="D495" s="133"/>
      <c r="E495" s="169"/>
      <c r="F495" s="170"/>
      <c r="G495" s="167"/>
    </row>
    <row r="496" spans="1:7" ht="105">
      <c r="A496" s="134" t="s">
        <v>725</v>
      </c>
      <c r="B496" s="147" t="s">
        <v>463</v>
      </c>
      <c r="C496" s="173" t="s">
        <v>723</v>
      </c>
      <c r="D496" s="133"/>
      <c r="E496" s="171"/>
      <c r="F496" s="172"/>
      <c r="G496" s="167"/>
    </row>
    <row r="497" spans="1:7" ht="105">
      <c r="A497" s="130" t="s">
        <v>726</v>
      </c>
      <c r="B497" s="147" t="s">
        <v>376</v>
      </c>
      <c r="C497" s="173" t="s">
        <v>727</v>
      </c>
      <c r="D497" s="133"/>
      <c r="E497" s="136"/>
      <c r="F497" s="170"/>
      <c r="G497" s="167"/>
    </row>
    <row r="498" spans="1:7" ht="240">
      <c r="A498" s="130" t="s">
        <v>728</v>
      </c>
      <c r="B498" s="147" t="s">
        <v>227</v>
      </c>
      <c r="C498" s="173" t="s">
        <v>729</v>
      </c>
      <c r="D498" s="133"/>
      <c r="E498" s="169"/>
      <c r="F498" s="170"/>
      <c r="G498" s="167"/>
    </row>
    <row r="499" spans="1:7" ht="30">
      <c r="A499" s="130" t="s">
        <v>730</v>
      </c>
      <c r="B499" s="147" t="s">
        <v>431</v>
      </c>
      <c r="C499" s="173" t="s">
        <v>731</v>
      </c>
      <c r="D499" s="133"/>
      <c r="E499" s="169"/>
      <c r="F499" s="170"/>
      <c r="G499" s="167"/>
    </row>
    <row r="500" spans="1:7" ht="30">
      <c r="A500" s="130" t="s">
        <v>732</v>
      </c>
      <c r="B500" s="147" t="s">
        <v>431</v>
      </c>
      <c r="C500" s="173" t="s">
        <v>731</v>
      </c>
      <c r="D500" s="133"/>
      <c r="E500" s="169"/>
      <c r="F500" s="170"/>
      <c r="G500" s="167"/>
    </row>
    <row r="501" spans="1:7" ht="45">
      <c r="A501" s="130" t="s">
        <v>733</v>
      </c>
      <c r="B501" s="147" t="s">
        <v>570</v>
      </c>
      <c r="C501" s="173" t="s">
        <v>731</v>
      </c>
      <c r="D501" s="133"/>
      <c r="E501" s="169"/>
      <c r="F501" s="170"/>
      <c r="G501" s="167"/>
    </row>
    <row r="502" spans="1:7" ht="45">
      <c r="A502" s="130" t="s">
        <v>734</v>
      </c>
      <c r="B502" s="147" t="s">
        <v>570</v>
      </c>
      <c r="C502" s="173" t="s">
        <v>731</v>
      </c>
      <c r="D502" s="133"/>
      <c r="E502" s="169"/>
      <c r="F502" s="170"/>
      <c r="G502" s="167"/>
    </row>
    <row r="503" spans="1:7" ht="60">
      <c r="A503" s="130" t="s">
        <v>735</v>
      </c>
      <c r="B503" s="147" t="s">
        <v>288</v>
      </c>
      <c r="C503" s="173" t="s">
        <v>736</v>
      </c>
      <c r="D503" s="133"/>
      <c r="E503" s="169"/>
      <c r="F503" s="170"/>
      <c r="G503" s="167"/>
    </row>
    <row r="504" spans="1:7" ht="45">
      <c r="A504" s="130" t="s">
        <v>737</v>
      </c>
      <c r="B504" s="147" t="s">
        <v>288</v>
      </c>
      <c r="C504" s="173" t="s">
        <v>736</v>
      </c>
      <c r="D504" s="133"/>
      <c r="E504" s="171"/>
      <c r="F504" s="172"/>
      <c r="G504" s="167"/>
    </row>
    <row r="505" spans="1:7" ht="45">
      <c r="A505" s="130" t="s">
        <v>738</v>
      </c>
      <c r="B505" s="147" t="s">
        <v>288</v>
      </c>
      <c r="C505" s="173" t="s">
        <v>736</v>
      </c>
      <c r="D505" s="133"/>
      <c r="E505" s="171"/>
      <c r="F505" s="172"/>
      <c r="G505" s="167"/>
    </row>
    <row r="506" spans="1:7" ht="120">
      <c r="A506" s="130" t="s">
        <v>739</v>
      </c>
      <c r="B506" s="147" t="s">
        <v>337</v>
      </c>
      <c r="C506" s="173" t="s">
        <v>736</v>
      </c>
      <c r="D506" s="133"/>
      <c r="E506" s="169"/>
      <c r="F506" s="170"/>
      <c r="G506" s="167"/>
    </row>
    <row r="507" spans="1:7" ht="60">
      <c r="A507" s="130" t="s">
        <v>740</v>
      </c>
      <c r="B507" s="147" t="s">
        <v>674</v>
      </c>
      <c r="C507" s="173" t="s">
        <v>736</v>
      </c>
      <c r="D507" s="133"/>
      <c r="E507" s="147"/>
      <c r="F507" s="166"/>
      <c r="G507" s="167"/>
    </row>
    <row r="508" spans="1:7" ht="60">
      <c r="A508" s="130" t="s">
        <v>741</v>
      </c>
      <c r="B508" s="147" t="s">
        <v>674</v>
      </c>
      <c r="C508" s="173" t="s">
        <v>736</v>
      </c>
      <c r="D508" s="133"/>
      <c r="E508" s="147"/>
      <c r="F508" s="166"/>
      <c r="G508" s="167"/>
    </row>
    <row r="509" spans="1:7" ht="60">
      <c r="A509" s="130" t="s">
        <v>742</v>
      </c>
      <c r="B509" s="147" t="s">
        <v>674</v>
      </c>
      <c r="C509" s="173" t="s">
        <v>736</v>
      </c>
      <c r="D509" s="133"/>
      <c r="E509" s="147"/>
      <c r="F509" s="166"/>
      <c r="G509" s="167"/>
    </row>
    <row r="510" spans="1:7" ht="105">
      <c r="A510" s="130" t="s">
        <v>743</v>
      </c>
      <c r="B510" s="147" t="s">
        <v>744</v>
      </c>
      <c r="C510" s="173" t="s">
        <v>745</v>
      </c>
      <c r="D510" s="133"/>
      <c r="E510" s="147"/>
      <c r="F510" s="166"/>
      <c r="G510" s="167"/>
    </row>
    <row r="511" spans="1:7" ht="120">
      <c r="A511" s="130" t="s">
        <v>746</v>
      </c>
      <c r="B511" s="147" t="s">
        <v>519</v>
      </c>
      <c r="C511" s="173" t="s">
        <v>745</v>
      </c>
      <c r="D511" s="133"/>
      <c r="E511" s="147"/>
      <c r="F511" s="166"/>
      <c r="G511" s="167"/>
    </row>
    <row r="512" spans="1:7" ht="105">
      <c r="A512" s="130" t="s">
        <v>747</v>
      </c>
      <c r="B512" s="147" t="s">
        <v>519</v>
      </c>
      <c r="C512" s="173" t="s">
        <v>745</v>
      </c>
      <c r="D512" s="133"/>
      <c r="E512" s="147"/>
      <c r="F512" s="166"/>
      <c r="G512" s="167"/>
    </row>
    <row r="513" spans="1:7" ht="120">
      <c r="A513" s="130" t="s">
        <v>748</v>
      </c>
      <c r="B513" s="147" t="s">
        <v>519</v>
      </c>
      <c r="C513" s="173" t="s">
        <v>745</v>
      </c>
      <c r="D513" s="133"/>
      <c r="E513" s="147"/>
      <c r="F513" s="166"/>
      <c r="G513" s="167"/>
    </row>
    <row r="514" spans="1:7">
      <c r="A514" s="130" t="s">
        <v>749</v>
      </c>
      <c r="B514" s="147" t="s">
        <v>227</v>
      </c>
      <c r="C514" s="165" t="s">
        <v>750</v>
      </c>
      <c r="D514" s="133"/>
      <c r="E514" s="147"/>
      <c r="F514" s="166"/>
      <c r="G514" s="167"/>
    </row>
    <row r="515" spans="1:7">
      <c r="A515" s="130" t="s">
        <v>751</v>
      </c>
      <c r="B515" s="147" t="s">
        <v>227</v>
      </c>
      <c r="C515" s="165" t="s">
        <v>750</v>
      </c>
      <c r="D515" s="133"/>
      <c r="E515" s="147"/>
      <c r="F515" s="166"/>
      <c r="G515" s="167"/>
    </row>
    <row r="516" spans="1:7">
      <c r="A516" s="130" t="s">
        <v>752</v>
      </c>
      <c r="B516" s="147" t="s">
        <v>227</v>
      </c>
      <c r="C516" s="165" t="s">
        <v>750</v>
      </c>
      <c r="D516" s="133"/>
      <c r="E516" s="147"/>
      <c r="F516" s="166"/>
      <c r="G516" s="167"/>
    </row>
    <row r="517" spans="1:7">
      <c r="A517" s="130" t="s">
        <v>753</v>
      </c>
      <c r="B517" s="147" t="s">
        <v>227</v>
      </c>
      <c r="C517" s="165" t="s">
        <v>750</v>
      </c>
      <c r="D517" s="133"/>
      <c r="E517" s="147"/>
      <c r="F517" s="166"/>
      <c r="G517" s="167"/>
    </row>
    <row r="518" spans="1:7" ht="30">
      <c r="A518" s="130" t="s">
        <v>754</v>
      </c>
      <c r="B518" s="147" t="s">
        <v>227</v>
      </c>
      <c r="C518" s="165" t="s">
        <v>750</v>
      </c>
      <c r="D518" s="148"/>
      <c r="E518" s="147">
        <v>2020</v>
      </c>
      <c r="F518" s="166"/>
      <c r="G518" s="167"/>
    </row>
    <row r="519" spans="1:7" ht="30">
      <c r="A519" s="130" t="s">
        <v>755</v>
      </c>
      <c r="B519" s="147" t="s">
        <v>494</v>
      </c>
      <c r="C519" s="165" t="s">
        <v>750</v>
      </c>
      <c r="D519" s="133"/>
      <c r="E519" s="147"/>
      <c r="F519" s="166"/>
      <c r="G519" s="167"/>
    </row>
    <row r="520" spans="1:7" ht="30">
      <c r="A520" s="130" t="s">
        <v>756</v>
      </c>
      <c r="B520" s="147" t="s">
        <v>570</v>
      </c>
      <c r="C520" s="165" t="s">
        <v>750</v>
      </c>
      <c r="D520" s="133"/>
      <c r="E520" s="147"/>
      <c r="F520" s="166"/>
      <c r="G520" s="167"/>
    </row>
    <row r="521" spans="1:7" ht="30">
      <c r="A521" s="130" t="s">
        <v>757</v>
      </c>
      <c r="B521" s="147" t="s">
        <v>674</v>
      </c>
      <c r="C521" s="165" t="s">
        <v>758</v>
      </c>
      <c r="D521" s="133"/>
      <c r="E521" s="147"/>
      <c r="F521" s="166"/>
      <c r="G521" s="167"/>
    </row>
    <row r="522" spans="1:7" ht="30">
      <c r="A522" s="130" t="s">
        <v>759</v>
      </c>
      <c r="B522" s="147" t="s">
        <v>674</v>
      </c>
      <c r="C522" s="165" t="s">
        <v>758</v>
      </c>
      <c r="D522" s="133"/>
      <c r="E522" s="147"/>
      <c r="F522" s="166"/>
      <c r="G522" s="167"/>
    </row>
    <row r="523" spans="1:7" ht="30">
      <c r="A523" s="130" t="s">
        <v>760</v>
      </c>
      <c r="B523" s="147" t="s">
        <v>674</v>
      </c>
      <c r="C523" s="165" t="s">
        <v>758</v>
      </c>
      <c r="D523" s="133"/>
      <c r="E523" s="147"/>
      <c r="F523" s="166"/>
      <c r="G523" s="167"/>
    </row>
    <row r="524" spans="1:7" ht="30">
      <c r="A524" s="130" t="s">
        <v>761</v>
      </c>
      <c r="B524" s="147" t="s">
        <v>674</v>
      </c>
      <c r="C524" s="165" t="s">
        <v>758</v>
      </c>
      <c r="D524" s="133"/>
      <c r="E524" s="147"/>
      <c r="F524" s="170"/>
      <c r="G524" s="167"/>
    </row>
    <row r="525" spans="1:7" ht="30">
      <c r="A525" s="130" t="s">
        <v>762</v>
      </c>
      <c r="B525" s="147" t="s">
        <v>674</v>
      </c>
      <c r="C525" s="165" t="s">
        <v>758</v>
      </c>
      <c r="D525" s="133"/>
      <c r="E525" s="169"/>
      <c r="F525" s="170"/>
      <c r="G525" s="167"/>
    </row>
    <row r="526" spans="1:7" ht="30">
      <c r="A526" s="130" t="s">
        <v>763</v>
      </c>
      <c r="B526" s="147" t="s">
        <v>674</v>
      </c>
      <c r="C526" s="165" t="s">
        <v>758</v>
      </c>
      <c r="D526" s="133"/>
      <c r="E526" s="171"/>
      <c r="F526" s="172"/>
      <c r="G526" s="167"/>
    </row>
    <row r="527" spans="1:7" ht="30">
      <c r="A527" s="130" t="s">
        <v>764</v>
      </c>
      <c r="B527" s="147" t="s">
        <v>674</v>
      </c>
      <c r="C527" s="165" t="s">
        <v>758</v>
      </c>
      <c r="D527" s="133"/>
      <c r="E527" s="169"/>
      <c r="F527" s="170"/>
      <c r="G527" s="167"/>
    </row>
    <row r="528" spans="1:7" ht="45">
      <c r="A528" s="130" t="s">
        <v>765</v>
      </c>
      <c r="B528" s="147" t="s">
        <v>674</v>
      </c>
      <c r="C528" s="165" t="s">
        <v>758</v>
      </c>
      <c r="D528" s="133"/>
      <c r="E528" s="169"/>
      <c r="F528" s="170"/>
      <c r="G528" s="167"/>
    </row>
    <row r="529" spans="1:7" ht="30">
      <c r="A529" s="130" t="s">
        <v>766</v>
      </c>
      <c r="B529" s="147" t="s">
        <v>674</v>
      </c>
      <c r="C529" s="165" t="s">
        <v>758</v>
      </c>
      <c r="D529" s="133"/>
      <c r="E529" s="169"/>
      <c r="F529" s="170"/>
      <c r="G529" s="167"/>
    </row>
    <row r="530" spans="1:7" ht="30">
      <c r="A530" s="130" t="s">
        <v>767</v>
      </c>
      <c r="B530" s="147" t="s">
        <v>674</v>
      </c>
      <c r="C530" s="165" t="s">
        <v>758</v>
      </c>
      <c r="D530" s="133"/>
      <c r="E530" s="171"/>
      <c r="F530" s="172"/>
      <c r="G530" s="167"/>
    </row>
    <row r="531" spans="1:7" ht="30">
      <c r="A531" s="130" t="s">
        <v>768</v>
      </c>
      <c r="B531" s="147" t="s">
        <v>674</v>
      </c>
      <c r="C531" s="165" t="s">
        <v>758</v>
      </c>
      <c r="D531" s="133"/>
      <c r="E531" s="147"/>
      <c r="F531" s="166"/>
      <c r="G531" s="167"/>
    </row>
    <row r="532" spans="1:7" ht="30">
      <c r="A532" s="130" t="s">
        <v>769</v>
      </c>
      <c r="B532" s="147" t="s">
        <v>674</v>
      </c>
      <c r="C532" s="165" t="s">
        <v>758</v>
      </c>
      <c r="D532" s="133"/>
      <c r="E532" s="169"/>
      <c r="F532" s="170"/>
      <c r="G532" s="167"/>
    </row>
    <row r="533" spans="1:7" ht="30">
      <c r="A533" s="130" t="s">
        <v>770</v>
      </c>
      <c r="B533" s="147" t="s">
        <v>674</v>
      </c>
      <c r="C533" s="165" t="s">
        <v>758</v>
      </c>
      <c r="D533" s="133"/>
      <c r="E533" s="147"/>
      <c r="F533" s="166"/>
      <c r="G533" s="167"/>
    </row>
    <row r="534" spans="1:7" ht="30">
      <c r="A534" s="130" t="s">
        <v>771</v>
      </c>
      <c r="B534" s="147" t="s">
        <v>674</v>
      </c>
      <c r="C534" s="165" t="s">
        <v>758</v>
      </c>
      <c r="D534" s="133"/>
      <c r="E534" s="169"/>
      <c r="F534" s="170"/>
      <c r="G534" s="167"/>
    </row>
    <row r="535" spans="1:7" ht="30">
      <c r="A535" s="130" t="s">
        <v>772</v>
      </c>
      <c r="B535" s="147" t="s">
        <v>674</v>
      </c>
      <c r="C535" s="165" t="s">
        <v>758</v>
      </c>
      <c r="D535" s="133"/>
      <c r="E535" s="169"/>
      <c r="F535" s="170"/>
      <c r="G535" s="167"/>
    </row>
    <row r="536" spans="1:7" ht="45">
      <c r="A536" s="130" t="s">
        <v>773</v>
      </c>
      <c r="B536" s="147" t="s">
        <v>674</v>
      </c>
      <c r="C536" s="165" t="s">
        <v>758</v>
      </c>
      <c r="D536" s="133"/>
      <c r="E536" s="169"/>
      <c r="F536" s="170"/>
      <c r="G536" s="167"/>
    </row>
    <row r="537" spans="1:7" ht="45">
      <c r="A537" s="130" t="s">
        <v>774</v>
      </c>
      <c r="B537" s="147" t="s">
        <v>674</v>
      </c>
      <c r="C537" s="165" t="s">
        <v>758</v>
      </c>
      <c r="D537" s="133"/>
      <c r="E537" s="169"/>
      <c r="F537" s="170"/>
      <c r="G537" s="167"/>
    </row>
    <row r="538" spans="1:7" ht="30">
      <c r="A538" s="130" t="s">
        <v>775</v>
      </c>
      <c r="B538" s="147" t="s">
        <v>674</v>
      </c>
      <c r="C538" s="165" t="s">
        <v>758</v>
      </c>
      <c r="D538" s="133"/>
      <c r="E538" s="147"/>
      <c r="F538" s="166"/>
      <c r="G538" s="167"/>
    </row>
    <row r="539" spans="1:7" ht="30">
      <c r="A539" s="130" t="s">
        <v>776</v>
      </c>
      <c r="B539" s="147" t="s">
        <v>674</v>
      </c>
      <c r="C539" s="165" t="s">
        <v>758</v>
      </c>
      <c r="D539" s="133"/>
      <c r="E539" s="147"/>
      <c r="F539" s="166"/>
      <c r="G539" s="167"/>
    </row>
    <row r="540" spans="1:7" ht="30">
      <c r="A540" s="130" t="s">
        <v>777</v>
      </c>
      <c r="B540" s="147" t="s">
        <v>674</v>
      </c>
      <c r="C540" s="165" t="s">
        <v>758</v>
      </c>
      <c r="D540" s="133"/>
      <c r="E540" s="174"/>
      <c r="F540" s="175"/>
      <c r="G540" s="167"/>
    </row>
    <row r="541" spans="1:7" ht="30">
      <c r="A541" s="130" t="s">
        <v>778</v>
      </c>
      <c r="B541" s="147" t="s">
        <v>674</v>
      </c>
      <c r="C541" s="165" t="s">
        <v>758</v>
      </c>
      <c r="D541" s="133"/>
      <c r="E541" s="147"/>
      <c r="F541" s="170"/>
      <c r="G541" s="167"/>
    </row>
    <row r="542" spans="1:7" ht="30">
      <c r="A542" s="130" t="s">
        <v>779</v>
      </c>
      <c r="B542" s="147" t="s">
        <v>674</v>
      </c>
      <c r="C542" s="165" t="s">
        <v>758</v>
      </c>
      <c r="D542" s="133"/>
      <c r="E542" s="168"/>
      <c r="F542" s="166"/>
      <c r="G542" s="167"/>
    </row>
    <row r="543" spans="1:7" ht="30">
      <c r="A543" s="130" t="s">
        <v>780</v>
      </c>
      <c r="B543" s="147" t="s">
        <v>674</v>
      </c>
      <c r="C543" s="165" t="s">
        <v>758</v>
      </c>
      <c r="D543" s="133"/>
      <c r="E543" s="168"/>
      <c r="F543" s="166"/>
      <c r="G543" s="167"/>
    </row>
    <row r="544" spans="1:7" ht="30">
      <c r="A544" s="130" t="s">
        <v>781</v>
      </c>
      <c r="B544" s="147" t="s">
        <v>674</v>
      </c>
      <c r="C544" s="165" t="s">
        <v>758</v>
      </c>
      <c r="D544" s="133"/>
      <c r="E544" s="168"/>
      <c r="F544" s="166"/>
      <c r="G544" s="167"/>
    </row>
    <row r="545" spans="1:7" ht="30">
      <c r="A545" s="130" t="s">
        <v>782</v>
      </c>
      <c r="B545" s="147" t="s">
        <v>674</v>
      </c>
      <c r="C545" s="165" t="s">
        <v>758</v>
      </c>
      <c r="D545" s="133"/>
      <c r="E545" s="168"/>
      <c r="F545" s="166"/>
      <c r="G545" s="167"/>
    </row>
    <row r="546" spans="1:7" ht="30">
      <c r="A546" s="130" t="s">
        <v>783</v>
      </c>
      <c r="B546" s="147" t="s">
        <v>674</v>
      </c>
      <c r="C546" s="165" t="s">
        <v>758</v>
      </c>
      <c r="D546" s="133"/>
      <c r="E546" s="169"/>
      <c r="F546" s="170"/>
      <c r="G546" s="167"/>
    </row>
    <row r="547" spans="1:7" ht="30">
      <c r="A547" s="130" t="s">
        <v>784</v>
      </c>
      <c r="B547" s="147" t="s">
        <v>674</v>
      </c>
      <c r="C547" s="165" t="s">
        <v>758</v>
      </c>
      <c r="D547" s="133"/>
      <c r="E547" s="169"/>
      <c r="F547" s="170"/>
      <c r="G547" s="167"/>
    </row>
    <row r="548" spans="1:7" ht="30">
      <c r="A548" s="130" t="s">
        <v>785</v>
      </c>
      <c r="B548" s="147" t="s">
        <v>674</v>
      </c>
      <c r="C548" s="165" t="s">
        <v>758</v>
      </c>
      <c r="D548" s="133"/>
      <c r="E548" s="169"/>
      <c r="F548" s="170"/>
      <c r="G548" s="167"/>
    </row>
    <row r="549" spans="1:7" ht="30">
      <c r="A549" s="130" t="s">
        <v>786</v>
      </c>
      <c r="B549" s="147" t="s">
        <v>674</v>
      </c>
      <c r="C549" s="165" t="s">
        <v>758</v>
      </c>
      <c r="D549" s="133"/>
      <c r="E549" s="169"/>
      <c r="F549" s="170"/>
      <c r="G549" s="167"/>
    </row>
    <row r="550" spans="1:7" ht="30">
      <c r="A550" s="130" t="s">
        <v>787</v>
      </c>
      <c r="B550" s="147" t="s">
        <v>674</v>
      </c>
      <c r="C550" s="165" t="s">
        <v>758</v>
      </c>
      <c r="D550" s="133"/>
      <c r="E550" s="169"/>
      <c r="F550" s="170"/>
      <c r="G550" s="167"/>
    </row>
    <row r="551" spans="1:7" ht="45">
      <c r="A551" s="130" t="s">
        <v>788</v>
      </c>
      <c r="B551" s="147" t="s">
        <v>674</v>
      </c>
      <c r="C551" s="165" t="s">
        <v>758</v>
      </c>
      <c r="D551" s="133"/>
      <c r="E551" s="169"/>
      <c r="F551" s="170"/>
      <c r="G551" s="167"/>
    </row>
    <row r="552" spans="1:7" ht="30">
      <c r="A552" s="130" t="s">
        <v>789</v>
      </c>
      <c r="B552" s="147" t="s">
        <v>674</v>
      </c>
      <c r="C552" s="165" t="s">
        <v>758</v>
      </c>
      <c r="D552" s="133"/>
      <c r="E552" s="169"/>
      <c r="F552" s="170"/>
      <c r="G552" s="167"/>
    </row>
    <row r="553" spans="1:7" ht="30">
      <c r="A553" s="130" t="s">
        <v>790</v>
      </c>
      <c r="B553" s="147" t="s">
        <v>674</v>
      </c>
      <c r="C553" s="165" t="s">
        <v>758</v>
      </c>
      <c r="D553" s="133"/>
      <c r="E553" s="169"/>
      <c r="F553" s="170"/>
      <c r="G553" s="167"/>
    </row>
    <row r="554" spans="1:7" ht="30">
      <c r="A554" s="130" t="s">
        <v>791</v>
      </c>
      <c r="B554" s="147" t="s">
        <v>674</v>
      </c>
      <c r="C554" s="165" t="s">
        <v>758</v>
      </c>
      <c r="D554" s="133"/>
      <c r="E554" s="169"/>
      <c r="F554" s="170"/>
      <c r="G554" s="167"/>
    </row>
    <row r="555" spans="1:7" ht="30">
      <c r="A555" s="130" t="s">
        <v>791</v>
      </c>
      <c r="B555" s="147" t="s">
        <v>674</v>
      </c>
      <c r="C555" s="165" t="s">
        <v>758</v>
      </c>
      <c r="D555" s="133"/>
      <c r="E555" s="171"/>
      <c r="F555" s="172"/>
      <c r="G555" s="167"/>
    </row>
    <row r="556" spans="1:7" ht="45">
      <c r="A556" s="130" t="s">
        <v>792</v>
      </c>
      <c r="B556" s="147" t="s">
        <v>674</v>
      </c>
      <c r="C556" s="165" t="s">
        <v>758</v>
      </c>
      <c r="D556" s="133"/>
      <c r="E556" s="169"/>
      <c r="F556" s="170"/>
      <c r="G556" s="167"/>
    </row>
    <row r="557" spans="1:7" ht="45">
      <c r="A557" s="130" t="s">
        <v>793</v>
      </c>
      <c r="B557" s="147" t="s">
        <v>674</v>
      </c>
      <c r="C557" s="165" t="s">
        <v>758</v>
      </c>
      <c r="D557" s="133"/>
      <c r="E557" s="147"/>
      <c r="F557" s="166"/>
      <c r="G557" s="167"/>
    </row>
    <row r="558" spans="1:7" ht="45">
      <c r="A558" s="130" t="s">
        <v>794</v>
      </c>
      <c r="B558" s="147" t="s">
        <v>674</v>
      </c>
      <c r="C558" s="165" t="s">
        <v>758</v>
      </c>
      <c r="D558" s="133"/>
      <c r="E558" s="147"/>
      <c r="F558" s="166"/>
      <c r="G558" s="167"/>
    </row>
    <row r="559" spans="1:7" ht="45">
      <c r="A559" s="130" t="s">
        <v>795</v>
      </c>
      <c r="B559" s="147" t="s">
        <v>674</v>
      </c>
      <c r="C559" s="165" t="s">
        <v>758</v>
      </c>
      <c r="D559" s="133"/>
      <c r="E559" s="174"/>
      <c r="F559" s="175"/>
      <c r="G559" s="167"/>
    </row>
    <row r="560" spans="1:7" ht="30">
      <c r="A560" s="130" t="s">
        <v>796</v>
      </c>
      <c r="B560" s="147" t="s">
        <v>674</v>
      </c>
      <c r="C560" s="165" t="s">
        <v>758</v>
      </c>
      <c r="D560" s="133"/>
      <c r="E560" s="169"/>
      <c r="F560" s="170"/>
      <c r="G560" s="167"/>
    </row>
    <row r="561" spans="1:7" ht="30">
      <c r="A561" s="130" t="s">
        <v>797</v>
      </c>
      <c r="B561" s="147" t="s">
        <v>674</v>
      </c>
      <c r="C561" s="165" t="s">
        <v>758</v>
      </c>
      <c r="D561" s="133"/>
      <c r="E561" s="171"/>
      <c r="F561" s="172"/>
      <c r="G561" s="167"/>
    </row>
    <row r="562" spans="1:7" ht="30">
      <c r="A562" s="130" t="s">
        <v>798</v>
      </c>
      <c r="B562" s="147" t="s">
        <v>674</v>
      </c>
      <c r="C562" s="165" t="s">
        <v>758</v>
      </c>
      <c r="D562" s="133"/>
      <c r="E562" s="147"/>
      <c r="F562" s="166"/>
      <c r="G562" s="167"/>
    </row>
    <row r="563" spans="1:7" ht="45">
      <c r="A563" s="130" t="s">
        <v>799</v>
      </c>
      <c r="B563" s="147" t="s">
        <v>674</v>
      </c>
      <c r="C563" s="165" t="s">
        <v>758</v>
      </c>
      <c r="D563" s="133"/>
      <c r="E563" s="147"/>
      <c r="F563" s="166"/>
      <c r="G563" s="167"/>
    </row>
    <row r="564" spans="1:7" ht="45">
      <c r="A564" s="130" t="s">
        <v>800</v>
      </c>
      <c r="B564" s="147" t="s">
        <v>674</v>
      </c>
      <c r="C564" s="165" t="s">
        <v>758</v>
      </c>
      <c r="D564" s="133"/>
      <c r="E564" s="147"/>
      <c r="F564" s="166"/>
      <c r="G564" s="167"/>
    </row>
    <row r="565" spans="1:7" ht="30">
      <c r="A565" s="130" t="s">
        <v>801</v>
      </c>
      <c r="B565" s="147" t="s">
        <v>674</v>
      </c>
      <c r="C565" s="165" t="s">
        <v>758</v>
      </c>
      <c r="D565" s="133"/>
      <c r="E565" s="147"/>
      <c r="F565" s="166"/>
      <c r="G565" s="167"/>
    </row>
    <row r="566" spans="1:7" ht="60">
      <c r="A566" s="130" t="s">
        <v>802</v>
      </c>
      <c r="B566" s="147" t="s">
        <v>674</v>
      </c>
      <c r="C566" s="165" t="s">
        <v>758</v>
      </c>
      <c r="D566" s="133"/>
      <c r="E566" s="147"/>
      <c r="F566" s="166"/>
      <c r="G566" s="167"/>
    </row>
    <row r="567" spans="1:7" ht="30">
      <c r="A567" s="130" t="s">
        <v>803</v>
      </c>
      <c r="B567" s="147" t="s">
        <v>674</v>
      </c>
      <c r="C567" s="165" t="s">
        <v>758</v>
      </c>
      <c r="D567" s="133"/>
      <c r="E567" s="147"/>
      <c r="F567" s="166"/>
      <c r="G567" s="167"/>
    </row>
    <row r="568" spans="1:7" ht="30">
      <c r="A568" s="130" t="s">
        <v>804</v>
      </c>
      <c r="B568" s="147" t="s">
        <v>674</v>
      </c>
      <c r="C568" s="165" t="s">
        <v>758</v>
      </c>
      <c r="D568" s="133"/>
      <c r="E568" s="147"/>
      <c r="F568" s="166"/>
      <c r="G568" s="167"/>
    </row>
    <row r="569" spans="1:7" ht="30">
      <c r="A569" s="130" t="s">
        <v>805</v>
      </c>
      <c r="B569" s="147" t="s">
        <v>674</v>
      </c>
      <c r="C569" s="165" t="s">
        <v>758</v>
      </c>
      <c r="D569" s="133"/>
      <c r="E569" s="169"/>
      <c r="F569" s="170"/>
      <c r="G569" s="167"/>
    </row>
    <row r="570" spans="1:7" ht="30">
      <c r="A570" s="130" t="s">
        <v>806</v>
      </c>
      <c r="B570" s="147" t="s">
        <v>674</v>
      </c>
      <c r="C570" s="165" t="s">
        <v>758</v>
      </c>
      <c r="D570" s="133"/>
      <c r="E570" s="169"/>
      <c r="F570" s="137"/>
      <c r="G570" s="167"/>
    </row>
    <row r="571" spans="1:7" ht="45">
      <c r="A571" s="130" t="s">
        <v>807</v>
      </c>
      <c r="B571" s="147" t="s">
        <v>674</v>
      </c>
      <c r="C571" s="165" t="s">
        <v>758</v>
      </c>
      <c r="D571" s="133"/>
      <c r="E571" s="147"/>
      <c r="F571" s="166"/>
      <c r="G571" s="167"/>
    </row>
    <row r="572" spans="1:7" ht="30">
      <c r="A572" s="130" t="s">
        <v>808</v>
      </c>
      <c r="B572" s="147" t="s">
        <v>674</v>
      </c>
      <c r="C572" s="165" t="s">
        <v>758</v>
      </c>
      <c r="D572" s="133"/>
      <c r="E572" s="169"/>
      <c r="F572" s="170"/>
      <c r="G572" s="167"/>
    </row>
    <row r="573" spans="1:7" ht="30">
      <c r="A573" s="130" t="s">
        <v>809</v>
      </c>
      <c r="B573" s="147" t="s">
        <v>674</v>
      </c>
      <c r="C573" s="165" t="s">
        <v>758</v>
      </c>
      <c r="D573" s="133"/>
      <c r="E573" s="169"/>
      <c r="F573" s="170"/>
      <c r="G573" s="167"/>
    </row>
    <row r="574" spans="1:7" ht="30">
      <c r="A574" s="130" t="s">
        <v>810</v>
      </c>
      <c r="B574" s="147" t="s">
        <v>174</v>
      </c>
      <c r="C574" s="173" t="s">
        <v>811</v>
      </c>
      <c r="D574" s="133"/>
      <c r="E574" s="169"/>
      <c r="F574" s="170"/>
      <c r="G574" s="167"/>
    </row>
    <row r="575" spans="1:7" ht="30">
      <c r="A575" s="130" t="s">
        <v>812</v>
      </c>
      <c r="B575" s="147" t="s">
        <v>174</v>
      </c>
      <c r="C575" s="173" t="s">
        <v>811</v>
      </c>
      <c r="D575" s="133"/>
      <c r="E575" s="169"/>
      <c r="F575" s="170"/>
      <c r="G575" s="167"/>
    </row>
    <row r="576" spans="1:7" ht="30">
      <c r="A576" s="130" t="s">
        <v>813</v>
      </c>
      <c r="B576" s="147" t="s">
        <v>174</v>
      </c>
      <c r="C576" s="173" t="s">
        <v>811</v>
      </c>
      <c r="D576" s="133"/>
      <c r="E576" s="169"/>
      <c r="F576" s="170"/>
      <c r="G576" s="167"/>
    </row>
    <row r="577" spans="1:7" ht="30">
      <c r="A577" s="130" t="s">
        <v>814</v>
      </c>
      <c r="B577" s="147" t="s">
        <v>174</v>
      </c>
      <c r="C577" s="173" t="s">
        <v>811</v>
      </c>
      <c r="D577" s="133"/>
      <c r="E577" s="169"/>
      <c r="F577" s="170"/>
      <c r="G577" s="167"/>
    </row>
    <row r="578" spans="1:7" ht="30">
      <c r="A578" s="130" t="s">
        <v>815</v>
      </c>
      <c r="B578" s="147" t="s">
        <v>174</v>
      </c>
      <c r="C578" s="173" t="s">
        <v>811</v>
      </c>
      <c r="D578" s="133"/>
      <c r="E578" s="169"/>
      <c r="F578" s="170"/>
      <c r="G578" s="167"/>
    </row>
    <row r="579" spans="1:7" ht="30">
      <c r="A579" s="130" t="s">
        <v>816</v>
      </c>
      <c r="B579" s="147" t="s">
        <v>174</v>
      </c>
      <c r="C579" s="173" t="s">
        <v>811</v>
      </c>
      <c r="D579" s="133"/>
      <c r="E579" s="169"/>
      <c r="F579" s="170"/>
      <c r="G579" s="167"/>
    </row>
    <row r="580" spans="1:7" ht="30">
      <c r="A580" s="130" t="s">
        <v>817</v>
      </c>
      <c r="B580" s="147" t="s">
        <v>174</v>
      </c>
      <c r="C580" s="173" t="s">
        <v>811</v>
      </c>
      <c r="D580" s="133"/>
      <c r="E580" s="169"/>
      <c r="F580" s="170"/>
      <c r="G580" s="167"/>
    </row>
    <row r="581" spans="1:7" ht="30">
      <c r="A581" s="130" t="s">
        <v>818</v>
      </c>
      <c r="B581" s="147" t="s">
        <v>819</v>
      </c>
      <c r="C581" s="173" t="s">
        <v>811</v>
      </c>
      <c r="D581" s="133"/>
      <c r="E581" s="169"/>
      <c r="F581" s="170"/>
      <c r="G581" s="167"/>
    </row>
    <row r="582" spans="1:7" ht="30">
      <c r="A582" s="130" t="s">
        <v>820</v>
      </c>
      <c r="B582" s="147" t="s">
        <v>819</v>
      </c>
      <c r="C582" s="173" t="s">
        <v>811</v>
      </c>
      <c r="D582" s="133"/>
      <c r="E582" s="169"/>
      <c r="F582" s="170"/>
      <c r="G582" s="167"/>
    </row>
    <row r="583" spans="1:7" ht="30">
      <c r="A583" s="130" t="s">
        <v>821</v>
      </c>
      <c r="B583" s="147" t="s">
        <v>822</v>
      </c>
      <c r="C583" s="173" t="s">
        <v>811</v>
      </c>
      <c r="D583" s="133"/>
      <c r="E583" s="169"/>
      <c r="F583" s="170"/>
      <c r="G583" s="167"/>
    </row>
    <row r="584" spans="1:7" ht="30">
      <c r="A584" s="130" t="s">
        <v>823</v>
      </c>
      <c r="B584" s="147" t="s">
        <v>181</v>
      </c>
      <c r="C584" s="173" t="s">
        <v>811</v>
      </c>
      <c r="D584" s="133"/>
      <c r="E584" s="169"/>
      <c r="F584" s="170"/>
      <c r="G584" s="167"/>
    </row>
    <row r="585" spans="1:7" ht="60">
      <c r="A585" s="130" t="s">
        <v>824</v>
      </c>
      <c r="B585" s="147" t="s">
        <v>181</v>
      </c>
      <c r="C585" s="173" t="s">
        <v>811</v>
      </c>
      <c r="D585" s="133"/>
      <c r="E585" s="147"/>
      <c r="F585" s="170"/>
      <c r="G585" s="167"/>
    </row>
    <row r="586" spans="1:7" ht="60">
      <c r="A586" s="130" t="s">
        <v>825</v>
      </c>
      <c r="B586" s="147" t="s">
        <v>181</v>
      </c>
      <c r="C586" s="173" t="s">
        <v>811</v>
      </c>
      <c r="D586" s="133"/>
      <c r="E586" s="147"/>
      <c r="F586" s="170"/>
      <c r="G586" s="167"/>
    </row>
    <row r="587" spans="1:7" ht="30">
      <c r="A587" s="130" t="s">
        <v>826</v>
      </c>
      <c r="B587" s="147" t="s">
        <v>181</v>
      </c>
      <c r="C587" s="173" t="s">
        <v>811</v>
      </c>
      <c r="D587" s="133"/>
      <c r="E587" s="147"/>
      <c r="F587" s="170"/>
      <c r="G587" s="167"/>
    </row>
    <row r="588" spans="1:7" ht="30">
      <c r="A588" s="130" t="s">
        <v>827</v>
      </c>
      <c r="B588" s="147" t="s">
        <v>181</v>
      </c>
      <c r="C588" s="173" t="s">
        <v>811</v>
      </c>
      <c r="D588" s="133"/>
      <c r="E588" s="147"/>
      <c r="F588" s="170"/>
      <c r="G588" s="167"/>
    </row>
    <row r="589" spans="1:7" ht="45">
      <c r="A589" s="130" t="s">
        <v>828</v>
      </c>
      <c r="B589" s="147" t="s">
        <v>181</v>
      </c>
      <c r="C589" s="173" t="s">
        <v>811</v>
      </c>
      <c r="D589" s="133"/>
      <c r="E589" s="147"/>
      <c r="F589" s="170"/>
      <c r="G589" s="167"/>
    </row>
    <row r="590" spans="1:7" ht="30">
      <c r="A590" s="130" t="s">
        <v>829</v>
      </c>
      <c r="B590" s="147" t="s">
        <v>181</v>
      </c>
      <c r="C590" s="173" t="s">
        <v>811</v>
      </c>
      <c r="D590" s="133"/>
      <c r="E590" s="147"/>
      <c r="F590" s="170"/>
      <c r="G590" s="167"/>
    </row>
    <row r="591" spans="1:7" ht="30">
      <c r="A591" s="130" t="s">
        <v>830</v>
      </c>
      <c r="B591" s="147" t="s">
        <v>181</v>
      </c>
      <c r="C591" s="173" t="s">
        <v>811</v>
      </c>
      <c r="D591" s="133"/>
      <c r="E591" s="147"/>
      <c r="F591" s="170"/>
      <c r="G591" s="167"/>
    </row>
    <row r="592" spans="1:7" ht="45">
      <c r="A592" s="130" t="s">
        <v>831</v>
      </c>
      <c r="B592" s="147" t="s">
        <v>181</v>
      </c>
      <c r="C592" s="173" t="s">
        <v>811</v>
      </c>
      <c r="D592" s="133"/>
      <c r="E592" s="147"/>
      <c r="F592" s="170"/>
      <c r="G592" s="167"/>
    </row>
    <row r="593" spans="1:7" ht="45">
      <c r="A593" s="130" t="s">
        <v>832</v>
      </c>
      <c r="B593" s="147" t="s">
        <v>181</v>
      </c>
      <c r="C593" s="173" t="s">
        <v>811</v>
      </c>
      <c r="D593" s="133"/>
      <c r="E593" s="147"/>
      <c r="F593" s="170"/>
      <c r="G593" s="167"/>
    </row>
    <row r="594" spans="1:7" ht="30">
      <c r="A594" s="130" t="s">
        <v>833</v>
      </c>
      <c r="B594" s="147" t="s">
        <v>181</v>
      </c>
      <c r="C594" s="173" t="s">
        <v>811</v>
      </c>
      <c r="D594" s="133"/>
      <c r="E594" s="147"/>
      <c r="F594" s="170"/>
      <c r="G594" s="167"/>
    </row>
    <row r="595" spans="1:7" ht="45">
      <c r="A595" s="130" t="s">
        <v>834</v>
      </c>
      <c r="B595" s="147" t="s">
        <v>181</v>
      </c>
      <c r="C595" s="173" t="s">
        <v>811</v>
      </c>
      <c r="D595" s="133"/>
      <c r="E595" s="147"/>
      <c r="F595" s="170"/>
      <c r="G595" s="167"/>
    </row>
    <row r="596" spans="1:7" ht="30">
      <c r="A596" s="130" t="s">
        <v>835</v>
      </c>
      <c r="B596" s="147" t="s">
        <v>181</v>
      </c>
      <c r="C596" s="173" t="s">
        <v>811</v>
      </c>
      <c r="D596" s="133"/>
      <c r="E596" s="147"/>
      <c r="F596" s="170"/>
      <c r="G596" s="167"/>
    </row>
    <row r="597" spans="1:7" ht="30">
      <c r="A597" s="130" t="s">
        <v>836</v>
      </c>
      <c r="B597" s="147" t="s">
        <v>181</v>
      </c>
      <c r="C597" s="173" t="s">
        <v>811</v>
      </c>
      <c r="D597" s="133"/>
      <c r="E597" s="147"/>
      <c r="F597" s="170"/>
      <c r="G597" s="167"/>
    </row>
    <row r="598" spans="1:7" ht="30">
      <c r="A598" s="130" t="s">
        <v>837</v>
      </c>
      <c r="B598" s="147" t="s">
        <v>181</v>
      </c>
      <c r="C598" s="173" t="s">
        <v>811</v>
      </c>
      <c r="D598" s="133"/>
      <c r="E598" s="147"/>
      <c r="F598" s="170"/>
      <c r="G598" s="167"/>
    </row>
    <row r="599" spans="1:7" ht="30">
      <c r="A599" s="130" t="s">
        <v>838</v>
      </c>
      <c r="B599" s="147" t="s">
        <v>181</v>
      </c>
      <c r="C599" s="173" t="s">
        <v>811</v>
      </c>
      <c r="D599" s="133"/>
      <c r="E599" s="147"/>
      <c r="F599" s="170"/>
      <c r="G599" s="167"/>
    </row>
    <row r="600" spans="1:7" ht="30">
      <c r="A600" s="130" t="s">
        <v>839</v>
      </c>
      <c r="B600" s="147" t="s">
        <v>181</v>
      </c>
      <c r="C600" s="173" t="s">
        <v>811</v>
      </c>
      <c r="D600" s="133"/>
      <c r="E600" s="147"/>
      <c r="F600" s="170"/>
      <c r="G600" s="167"/>
    </row>
    <row r="601" spans="1:7" ht="30">
      <c r="A601" s="130" t="s">
        <v>840</v>
      </c>
      <c r="B601" s="147" t="s">
        <v>181</v>
      </c>
      <c r="C601" s="173" t="s">
        <v>811</v>
      </c>
      <c r="D601" s="133"/>
      <c r="E601" s="169"/>
      <c r="F601" s="170"/>
      <c r="G601" s="167"/>
    </row>
    <row r="602" spans="1:7" ht="45">
      <c r="A602" s="130" t="s">
        <v>841</v>
      </c>
      <c r="B602" s="147" t="s">
        <v>181</v>
      </c>
      <c r="C602" s="173" t="s">
        <v>811</v>
      </c>
      <c r="D602" s="133"/>
      <c r="E602" s="138"/>
      <c r="F602" s="139"/>
      <c r="G602" s="167"/>
    </row>
    <row r="603" spans="1:7" ht="30">
      <c r="A603" s="130" t="s">
        <v>842</v>
      </c>
      <c r="B603" s="147" t="s">
        <v>181</v>
      </c>
      <c r="C603" s="173" t="s">
        <v>811</v>
      </c>
      <c r="D603" s="133"/>
      <c r="E603" s="169"/>
      <c r="F603" s="170"/>
      <c r="G603" s="167"/>
    </row>
    <row r="604" spans="1:7" ht="30">
      <c r="A604" s="130" t="s">
        <v>843</v>
      </c>
      <c r="B604" s="147" t="s">
        <v>181</v>
      </c>
      <c r="C604" s="173" t="s">
        <v>811</v>
      </c>
      <c r="D604" s="133"/>
      <c r="E604" s="147"/>
      <c r="F604" s="166"/>
      <c r="G604" s="167"/>
    </row>
    <row r="605" spans="1:7" ht="45">
      <c r="A605" s="130" t="s">
        <v>844</v>
      </c>
      <c r="B605" s="147" t="s">
        <v>181</v>
      </c>
      <c r="C605" s="173" t="s">
        <v>811</v>
      </c>
      <c r="D605" s="133"/>
      <c r="E605" s="147"/>
      <c r="F605" s="166"/>
      <c r="G605" s="167"/>
    </row>
    <row r="606" spans="1:7" ht="30">
      <c r="A606" s="130" t="s">
        <v>845</v>
      </c>
      <c r="B606" s="147" t="s">
        <v>181</v>
      </c>
      <c r="C606" s="173" t="s">
        <v>811</v>
      </c>
      <c r="D606" s="133"/>
      <c r="E606" s="171"/>
      <c r="F606" s="172"/>
      <c r="G606" s="167"/>
    </row>
    <row r="607" spans="1:7" ht="45">
      <c r="A607" s="130" t="s">
        <v>846</v>
      </c>
      <c r="B607" s="147" t="s">
        <v>181</v>
      </c>
      <c r="C607" s="173" t="s">
        <v>811</v>
      </c>
      <c r="D607" s="133"/>
      <c r="E607" s="171"/>
      <c r="F607" s="172"/>
      <c r="G607" s="167"/>
    </row>
    <row r="608" spans="1:7" ht="45">
      <c r="A608" s="130" t="s">
        <v>847</v>
      </c>
      <c r="B608" s="147" t="s">
        <v>181</v>
      </c>
      <c r="C608" s="173" t="s">
        <v>811</v>
      </c>
      <c r="D608" s="133"/>
      <c r="E608" s="171"/>
      <c r="F608" s="172"/>
      <c r="G608" s="167"/>
    </row>
    <row r="609" spans="1:7" ht="45">
      <c r="A609" s="130" t="s">
        <v>848</v>
      </c>
      <c r="B609" s="147" t="s">
        <v>181</v>
      </c>
      <c r="C609" s="173" t="s">
        <v>811</v>
      </c>
      <c r="D609" s="133"/>
      <c r="E609" s="171"/>
      <c r="F609" s="172"/>
      <c r="G609" s="167"/>
    </row>
    <row r="610" spans="1:7" ht="45">
      <c r="A610" s="130" t="s">
        <v>849</v>
      </c>
      <c r="B610" s="147" t="s">
        <v>181</v>
      </c>
      <c r="C610" s="173" t="s">
        <v>811</v>
      </c>
      <c r="D610" s="133"/>
      <c r="E610" s="169"/>
      <c r="F610" s="170"/>
      <c r="G610" s="167"/>
    </row>
    <row r="611" spans="1:7" ht="60">
      <c r="A611" s="130" t="s">
        <v>850</v>
      </c>
      <c r="B611" s="147" t="s">
        <v>181</v>
      </c>
      <c r="C611" s="173" t="s">
        <v>811</v>
      </c>
      <c r="D611" s="133"/>
      <c r="E611" s="147"/>
      <c r="F611" s="166"/>
      <c r="G611" s="167"/>
    </row>
    <row r="612" spans="1:7" ht="75">
      <c r="A612" s="130" t="s">
        <v>851</v>
      </c>
      <c r="B612" s="147" t="s">
        <v>181</v>
      </c>
      <c r="C612" s="173" t="s">
        <v>811</v>
      </c>
      <c r="D612" s="133"/>
      <c r="E612" s="147"/>
      <c r="F612" s="166"/>
      <c r="G612" s="167"/>
    </row>
    <row r="613" spans="1:7" ht="45">
      <c r="A613" s="164" t="s">
        <v>852</v>
      </c>
      <c r="B613" s="147" t="s">
        <v>181</v>
      </c>
      <c r="C613" s="173" t="s">
        <v>811</v>
      </c>
      <c r="D613" s="133"/>
      <c r="E613" s="147"/>
      <c r="F613" s="166"/>
      <c r="G613" s="167"/>
    </row>
    <row r="614" spans="1:7" ht="45">
      <c r="A614" s="164" t="s">
        <v>853</v>
      </c>
      <c r="B614" s="147" t="s">
        <v>181</v>
      </c>
      <c r="C614" s="173" t="s">
        <v>811</v>
      </c>
      <c r="D614" s="133"/>
      <c r="E614" s="147"/>
      <c r="F614" s="140"/>
      <c r="G614" s="167"/>
    </row>
    <row r="615" spans="1:7" ht="45">
      <c r="A615" s="130" t="s">
        <v>854</v>
      </c>
      <c r="B615" s="147" t="s">
        <v>181</v>
      </c>
      <c r="C615" s="173" t="s">
        <v>811</v>
      </c>
      <c r="D615" s="148"/>
      <c r="E615" s="168">
        <v>2020</v>
      </c>
      <c r="F615" s="166"/>
      <c r="G615" s="167"/>
    </row>
    <row r="616" spans="1:7" ht="60">
      <c r="A616" s="130" t="s">
        <v>855</v>
      </c>
      <c r="B616" s="147" t="s">
        <v>548</v>
      </c>
      <c r="C616" s="173" t="s">
        <v>811</v>
      </c>
      <c r="D616" s="133"/>
      <c r="E616" s="168"/>
      <c r="F616" s="166"/>
      <c r="G616" s="167"/>
    </row>
    <row r="617" spans="1:7" ht="30">
      <c r="A617" s="130" t="s">
        <v>856</v>
      </c>
      <c r="B617" s="147" t="s">
        <v>674</v>
      </c>
      <c r="C617" s="173" t="s">
        <v>811</v>
      </c>
      <c r="D617" s="133"/>
      <c r="E617" s="168"/>
      <c r="F617" s="166"/>
      <c r="G617" s="167"/>
    </row>
    <row r="618" spans="1:7" ht="30">
      <c r="A618" s="130" t="s">
        <v>857</v>
      </c>
      <c r="B618" s="147" t="s">
        <v>674</v>
      </c>
      <c r="C618" s="173" t="s">
        <v>811</v>
      </c>
      <c r="D618" s="133"/>
      <c r="E618" s="168"/>
      <c r="F618" s="166"/>
      <c r="G618" s="167"/>
    </row>
    <row r="619" spans="1:7" ht="75">
      <c r="A619" s="130" t="s">
        <v>858</v>
      </c>
      <c r="B619" s="147" t="s">
        <v>859</v>
      </c>
      <c r="C619" s="148" t="s">
        <v>860</v>
      </c>
      <c r="D619" s="133"/>
      <c r="E619" s="168"/>
      <c r="F619" s="166"/>
      <c r="G619" s="167"/>
    </row>
    <row r="620" spans="1:7" ht="45">
      <c r="A620" s="163" t="s">
        <v>861</v>
      </c>
      <c r="B620" s="147" t="s">
        <v>862</v>
      </c>
      <c r="C620" s="148" t="s">
        <v>863</v>
      </c>
      <c r="D620" s="133"/>
      <c r="E620" s="168"/>
      <c r="F620" s="166"/>
      <c r="G620" s="167"/>
    </row>
    <row r="621" spans="1:7" ht="45">
      <c r="A621" s="130" t="s">
        <v>864</v>
      </c>
      <c r="B621" s="147" t="s">
        <v>181</v>
      </c>
      <c r="C621" s="148" t="s">
        <v>865</v>
      </c>
      <c r="D621" s="133"/>
      <c r="E621" s="147"/>
      <c r="F621" s="166"/>
      <c r="G621" s="167"/>
    </row>
    <row r="622" spans="1:7" ht="45">
      <c r="A622" s="130" t="s">
        <v>866</v>
      </c>
      <c r="B622" s="147" t="s">
        <v>181</v>
      </c>
      <c r="C622" s="148" t="s">
        <v>865</v>
      </c>
      <c r="D622" s="133"/>
      <c r="E622" s="147"/>
      <c r="F622" s="166"/>
      <c r="G622" s="167"/>
    </row>
    <row r="623" spans="1:7" ht="30">
      <c r="A623" s="130" t="s">
        <v>867</v>
      </c>
      <c r="B623" s="147" t="s">
        <v>227</v>
      </c>
      <c r="C623" s="148" t="s">
        <v>865</v>
      </c>
      <c r="D623" s="133"/>
      <c r="E623" s="147">
        <v>2020</v>
      </c>
      <c r="F623" s="166"/>
      <c r="G623" s="167"/>
    </row>
    <row r="624" spans="1:7" ht="30">
      <c r="A624" s="130" t="s">
        <v>868</v>
      </c>
      <c r="B624" s="147" t="s">
        <v>227</v>
      </c>
      <c r="C624" s="148" t="s">
        <v>865</v>
      </c>
      <c r="D624" s="133"/>
      <c r="E624" s="147">
        <v>2020</v>
      </c>
      <c r="F624" s="166"/>
      <c r="G624" s="167"/>
    </row>
    <row r="625" spans="1:7" ht="30">
      <c r="A625" s="130" t="s">
        <v>869</v>
      </c>
      <c r="B625" s="147" t="s">
        <v>227</v>
      </c>
      <c r="C625" s="148" t="s">
        <v>865</v>
      </c>
      <c r="D625" s="133"/>
      <c r="E625" s="147">
        <v>2020</v>
      </c>
      <c r="F625" s="166"/>
      <c r="G625" s="167"/>
    </row>
    <row r="626" spans="1:7" ht="30">
      <c r="A626" s="130" t="s">
        <v>870</v>
      </c>
      <c r="B626" s="147" t="s">
        <v>227</v>
      </c>
      <c r="C626" s="148" t="s">
        <v>865</v>
      </c>
      <c r="D626" s="133"/>
      <c r="E626" s="147">
        <v>2020</v>
      </c>
      <c r="F626" s="166"/>
      <c r="G626" s="167"/>
    </row>
    <row r="627" spans="1:7" ht="30">
      <c r="A627" s="130" t="s">
        <v>871</v>
      </c>
      <c r="B627" s="147" t="s">
        <v>227</v>
      </c>
      <c r="C627" s="148" t="s">
        <v>865</v>
      </c>
      <c r="D627" s="133"/>
      <c r="E627" s="147">
        <v>2020</v>
      </c>
      <c r="F627" s="166"/>
      <c r="G627" s="167"/>
    </row>
    <row r="628" spans="1:7" ht="30">
      <c r="A628" s="130" t="s">
        <v>872</v>
      </c>
      <c r="B628" s="147" t="s">
        <v>227</v>
      </c>
      <c r="C628" s="148" t="s">
        <v>865</v>
      </c>
      <c r="D628" s="133"/>
      <c r="E628" s="147">
        <v>2020</v>
      </c>
      <c r="F628" s="166"/>
      <c r="G628" s="167"/>
    </row>
    <row r="629" spans="1:7" ht="30">
      <c r="A629" s="130" t="s">
        <v>873</v>
      </c>
      <c r="B629" s="147" t="s">
        <v>227</v>
      </c>
      <c r="C629" s="148" t="s">
        <v>865</v>
      </c>
      <c r="D629" s="133"/>
      <c r="E629" s="147">
        <v>2020</v>
      </c>
      <c r="F629" s="166"/>
      <c r="G629" s="167"/>
    </row>
    <row r="630" spans="1:7" ht="30">
      <c r="A630" s="130" t="s">
        <v>874</v>
      </c>
      <c r="B630" s="147" t="s">
        <v>227</v>
      </c>
      <c r="C630" s="148" t="s">
        <v>865</v>
      </c>
      <c r="D630" s="133"/>
      <c r="E630" s="147">
        <v>2020</v>
      </c>
      <c r="F630" s="166"/>
      <c r="G630" s="167"/>
    </row>
    <row r="631" spans="1:7" ht="30">
      <c r="A631" s="130" t="s">
        <v>875</v>
      </c>
      <c r="B631" s="147" t="s">
        <v>227</v>
      </c>
      <c r="C631" s="148" t="s">
        <v>865</v>
      </c>
      <c r="D631" s="133"/>
      <c r="E631" s="147">
        <v>2020</v>
      </c>
      <c r="F631" s="166"/>
      <c r="G631" s="167"/>
    </row>
    <row r="632" spans="1:7" ht="30">
      <c r="A632" s="130" t="s">
        <v>876</v>
      </c>
      <c r="B632" s="147" t="s">
        <v>227</v>
      </c>
      <c r="C632" s="148" t="s">
        <v>865</v>
      </c>
      <c r="D632" s="133"/>
      <c r="E632" s="147">
        <v>2020</v>
      </c>
      <c r="F632" s="166"/>
      <c r="G632" s="167"/>
    </row>
    <row r="633" spans="1:7" ht="30">
      <c r="A633" s="130" t="s">
        <v>877</v>
      </c>
      <c r="B633" s="147" t="s">
        <v>227</v>
      </c>
      <c r="C633" s="148" t="s">
        <v>865</v>
      </c>
      <c r="D633" s="133"/>
      <c r="E633" s="147">
        <v>2020</v>
      </c>
      <c r="F633" s="170"/>
      <c r="G633" s="167"/>
    </row>
    <row r="634" spans="1:7" ht="30">
      <c r="A634" s="130" t="s">
        <v>878</v>
      </c>
      <c r="B634" s="147" t="s">
        <v>227</v>
      </c>
      <c r="C634" s="148" t="s">
        <v>865</v>
      </c>
      <c r="D634" s="133"/>
      <c r="E634" s="147">
        <v>2020</v>
      </c>
      <c r="F634" s="170"/>
      <c r="G634" s="167"/>
    </row>
    <row r="635" spans="1:7" ht="30">
      <c r="A635" s="130" t="s">
        <v>879</v>
      </c>
      <c r="B635" s="147" t="s">
        <v>227</v>
      </c>
      <c r="C635" s="148" t="s">
        <v>865</v>
      </c>
      <c r="D635" s="133"/>
      <c r="E635" s="147">
        <v>2020</v>
      </c>
      <c r="F635" s="170"/>
      <c r="G635" s="167"/>
    </row>
    <row r="636" spans="1:7" ht="45">
      <c r="A636" s="130" t="s">
        <v>880</v>
      </c>
      <c r="B636" s="147" t="s">
        <v>227</v>
      </c>
      <c r="C636" s="148" t="s">
        <v>865</v>
      </c>
      <c r="D636" s="133"/>
      <c r="E636" s="147">
        <v>2020</v>
      </c>
      <c r="F636" s="170"/>
      <c r="G636" s="167"/>
    </row>
    <row r="637" spans="1:7" ht="30">
      <c r="A637" s="130" t="s">
        <v>881</v>
      </c>
      <c r="B637" s="147" t="s">
        <v>227</v>
      </c>
      <c r="C637" s="148" t="s">
        <v>865</v>
      </c>
      <c r="D637" s="133"/>
      <c r="E637" s="147">
        <v>2020</v>
      </c>
      <c r="F637" s="170"/>
      <c r="G637" s="167"/>
    </row>
    <row r="638" spans="1:7" ht="30">
      <c r="A638" s="130" t="s">
        <v>882</v>
      </c>
      <c r="B638" s="147" t="s">
        <v>227</v>
      </c>
      <c r="C638" s="148" t="s">
        <v>865</v>
      </c>
      <c r="D638" s="133"/>
      <c r="E638" s="147">
        <v>2020</v>
      </c>
      <c r="F638" s="139"/>
      <c r="G638" s="167"/>
    </row>
    <row r="639" spans="1:7" ht="30">
      <c r="A639" s="130" t="s">
        <v>883</v>
      </c>
      <c r="B639" s="147" t="s">
        <v>227</v>
      </c>
      <c r="C639" s="148" t="s">
        <v>865</v>
      </c>
      <c r="D639" s="133"/>
      <c r="E639" s="147">
        <v>2020</v>
      </c>
      <c r="F639" s="166"/>
      <c r="G639" s="167"/>
    </row>
    <row r="640" spans="1:7" ht="30">
      <c r="A640" s="130" t="s">
        <v>884</v>
      </c>
      <c r="B640" s="147" t="s">
        <v>227</v>
      </c>
      <c r="C640" s="148" t="s">
        <v>865</v>
      </c>
      <c r="D640" s="133"/>
      <c r="E640" s="147">
        <v>2020</v>
      </c>
      <c r="F640" s="166"/>
      <c r="G640" s="167"/>
    </row>
    <row r="641" spans="1:7" ht="30">
      <c r="A641" s="130" t="s">
        <v>885</v>
      </c>
      <c r="B641" s="147" t="s">
        <v>227</v>
      </c>
      <c r="C641" s="148" t="s">
        <v>865</v>
      </c>
      <c r="D641" s="133"/>
      <c r="E641" s="147">
        <v>2020</v>
      </c>
      <c r="F641" s="166"/>
      <c r="G641" s="167"/>
    </row>
    <row r="642" spans="1:7" ht="30">
      <c r="A642" s="130" t="s">
        <v>886</v>
      </c>
      <c r="B642" s="147" t="s">
        <v>227</v>
      </c>
      <c r="C642" s="148" t="s">
        <v>865</v>
      </c>
      <c r="D642" s="133"/>
      <c r="E642" s="147">
        <v>2020</v>
      </c>
      <c r="F642" s="166"/>
      <c r="G642" s="167"/>
    </row>
    <row r="643" spans="1:7" ht="30">
      <c r="A643" s="130" t="s">
        <v>887</v>
      </c>
      <c r="B643" s="147" t="s">
        <v>227</v>
      </c>
      <c r="C643" s="148" t="s">
        <v>865</v>
      </c>
      <c r="D643" s="133"/>
      <c r="E643" s="147">
        <v>2020</v>
      </c>
      <c r="F643" s="166"/>
      <c r="G643" s="167"/>
    </row>
    <row r="644" spans="1:7" ht="30">
      <c r="A644" s="130" t="s">
        <v>888</v>
      </c>
      <c r="B644" s="147" t="s">
        <v>227</v>
      </c>
      <c r="C644" s="148" t="s">
        <v>865</v>
      </c>
      <c r="D644" s="133"/>
      <c r="E644" s="147">
        <v>2020</v>
      </c>
      <c r="F644" s="166"/>
      <c r="G644" s="167"/>
    </row>
    <row r="645" spans="1:7" ht="30">
      <c r="A645" s="130" t="s">
        <v>889</v>
      </c>
      <c r="B645" s="147" t="s">
        <v>227</v>
      </c>
      <c r="C645" s="148" t="s">
        <v>865</v>
      </c>
      <c r="D645" s="133"/>
      <c r="E645" s="147">
        <v>2020</v>
      </c>
      <c r="F645" s="170"/>
      <c r="G645" s="167"/>
    </row>
    <row r="646" spans="1:7" ht="45">
      <c r="A646" s="130" t="s">
        <v>890</v>
      </c>
      <c r="B646" s="147" t="s">
        <v>351</v>
      </c>
      <c r="C646" s="148" t="s">
        <v>865</v>
      </c>
      <c r="D646" s="133"/>
      <c r="E646" s="147">
        <v>2020</v>
      </c>
      <c r="F646" s="172"/>
      <c r="G646" s="167"/>
    </row>
    <row r="647" spans="1:7" ht="45">
      <c r="A647" s="130" t="s">
        <v>891</v>
      </c>
      <c r="B647" s="147" t="s">
        <v>398</v>
      </c>
      <c r="C647" s="147" t="s">
        <v>865</v>
      </c>
      <c r="D647" s="133"/>
      <c r="E647" s="147">
        <v>2020</v>
      </c>
      <c r="F647" s="170"/>
      <c r="G647" s="167"/>
    </row>
    <row r="648" spans="1:7" ht="30">
      <c r="A648" s="130" t="s">
        <v>892</v>
      </c>
      <c r="B648" s="147" t="s">
        <v>398</v>
      </c>
      <c r="C648" s="147" t="s">
        <v>865</v>
      </c>
      <c r="D648" s="133"/>
      <c r="E648" s="147">
        <v>2020</v>
      </c>
      <c r="F648" s="170"/>
      <c r="G648" s="167"/>
    </row>
    <row r="649" spans="1:7" ht="45">
      <c r="A649" s="130" t="s">
        <v>893</v>
      </c>
      <c r="B649" s="147" t="s">
        <v>494</v>
      </c>
      <c r="C649" s="148" t="s">
        <v>865</v>
      </c>
      <c r="D649" s="133"/>
      <c r="E649" s="147">
        <v>2020</v>
      </c>
      <c r="F649" s="170"/>
      <c r="G649" s="167"/>
    </row>
    <row r="650" spans="1:7" ht="30">
      <c r="A650" s="130" t="s">
        <v>894</v>
      </c>
      <c r="B650" s="147" t="s">
        <v>604</v>
      </c>
      <c r="C650" s="147" t="s">
        <v>865</v>
      </c>
      <c r="D650" s="133"/>
      <c r="E650" s="147">
        <v>2020</v>
      </c>
      <c r="F650" s="139"/>
      <c r="G650" s="167"/>
    </row>
    <row r="651" spans="1:7" ht="30">
      <c r="A651" s="130" t="s">
        <v>895</v>
      </c>
      <c r="B651" s="147" t="s">
        <v>604</v>
      </c>
      <c r="C651" s="147" t="s">
        <v>865</v>
      </c>
      <c r="D651" s="133"/>
      <c r="E651" s="147">
        <v>2020</v>
      </c>
      <c r="F651" s="172"/>
      <c r="G651" s="167"/>
    </row>
    <row r="652" spans="1:7" ht="45">
      <c r="A652" s="130" t="s">
        <v>896</v>
      </c>
      <c r="B652" s="147" t="s">
        <v>604</v>
      </c>
      <c r="C652" s="147" t="s">
        <v>865</v>
      </c>
      <c r="D652" s="133"/>
      <c r="E652" s="147">
        <v>2020</v>
      </c>
      <c r="F652" s="170"/>
      <c r="G652" s="167"/>
    </row>
    <row r="653" spans="1:7" ht="30">
      <c r="A653" s="130" t="s">
        <v>897</v>
      </c>
      <c r="B653" s="147" t="s">
        <v>604</v>
      </c>
      <c r="C653" s="147" t="s">
        <v>865</v>
      </c>
      <c r="D653" s="133"/>
      <c r="E653" s="147">
        <v>2020</v>
      </c>
      <c r="F653" s="166"/>
      <c r="G653" s="167"/>
    </row>
    <row r="654" spans="1:7" ht="45">
      <c r="A654" s="130" t="s">
        <v>898</v>
      </c>
      <c r="B654" s="147" t="s">
        <v>604</v>
      </c>
      <c r="C654" s="147" t="s">
        <v>865</v>
      </c>
      <c r="D654" s="133"/>
      <c r="E654" s="147">
        <v>2020</v>
      </c>
      <c r="F654" s="166"/>
      <c r="G654" s="167"/>
    </row>
    <row r="655" spans="1:7" ht="45">
      <c r="A655" s="130" t="s">
        <v>899</v>
      </c>
      <c r="B655" s="147" t="s">
        <v>604</v>
      </c>
      <c r="C655" s="147" t="s">
        <v>865</v>
      </c>
      <c r="D655" s="133"/>
      <c r="E655" s="147">
        <v>2020</v>
      </c>
      <c r="F655" s="166"/>
      <c r="G655" s="167"/>
    </row>
    <row r="656" spans="1:7" ht="30">
      <c r="A656" s="130" t="s">
        <v>900</v>
      </c>
      <c r="B656" s="147" t="s">
        <v>604</v>
      </c>
      <c r="C656" s="147" t="s">
        <v>865</v>
      </c>
      <c r="D656" s="133"/>
      <c r="E656" s="147">
        <v>2020</v>
      </c>
      <c r="F656" s="137"/>
      <c r="G656" s="167"/>
    </row>
    <row r="657" spans="1:7" ht="45">
      <c r="A657" s="130" t="s">
        <v>901</v>
      </c>
      <c r="B657" s="147" t="s">
        <v>604</v>
      </c>
      <c r="C657" s="147" t="s">
        <v>865</v>
      </c>
      <c r="D657" s="133"/>
      <c r="E657" s="147">
        <v>2020</v>
      </c>
      <c r="F657" s="170"/>
      <c r="G657" s="167"/>
    </row>
    <row r="658" spans="1:7" ht="30">
      <c r="A658" s="130" t="s">
        <v>902</v>
      </c>
      <c r="B658" s="147" t="s">
        <v>604</v>
      </c>
      <c r="C658" s="147" t="s">
        <v>865</v>
      </c>
      <c r="D658" s="133"/>
      <c r="E658" s="147">
        <v>2020</v>
      </c>
      <c r="F658" s="172"/>
      <c r="G658" s="167"/>
    </row>
    <row r="659" spans="1:7" ht="30">
      <c r="A659" s="130" t="s">
        <v>903</v>
      </c>
      <c r="B659" s="147" t="s">
        <v>604</v>
      </c>
      <c r="C659" s="147" t="s">
        <v>865</v>
      </c>
      <c r="D659" s="133"/>
      <c r="E659" s="147">
        <v>2020</v>
      </c>
      <c r="F659" s="172"/>
      <c r="G659" s="167"/>
    </row>
    <row r="660" spans="1:7" ht="45">
      <c r="A660" s="130" t="s">
        <v>904</v>
      </c>
      <c r="B660" s="147" t="s">
        <v>604</v>
      </c>
      <c r="C660" s="147" t="s">
        <v>865</v>
      </c>
      <c r="D660" s="133"/>
      <c r="E660" s="147">
        <v>2020</v>
      </c>
      <c r="F660" s="166"/>
      <c r="G660" s="167"/>
    </row>
    <row r="661" spans="1:7" ht="45">
      <c r="A661" s="130" t="s">
        <v>905</v>
      </c>
      <c r="B661" s="147" t="s">
        <v>604</v>
      </c>
      <c r="C661" s="147" t="s">
        <v>865</v>
      </c>
      <c r="D661" s="133"/>
      <c r="E661" s="147">
        <v>2020</v>
      </c>
      <c r="F661" s="170"/>
      <c r="G661" s="167"/>
    </row>
    <row r="662" spans="1:7" ht="45">
      <c r="A662" s="130" t="s">
        <v>906</v>
      </c>
      <c r="B662" s="147" t="s">
        <v>604</v>
      </c>
      <c r="C662" s="147" t="s">
        <v>865</v>
      </c>
      <c r="D662" s="133"/>
      <c r="E662" s="147">
        <v>2020</v>
      </c>
      <c r="F662" s="137"/>
      <c r="G662" s="167"/>
    </row>
    <row r="663" spans="1:7" ht="45">
      <c r="A663" s="130" t="s">
        <v>907</v>
      </c>
      <c r="B663" s="147" t="s">
        <v>604</v>
      </c>
      <c r="C663" s="147" t="s">
        <v>865</v>
      </c>
      <c r="D663" s="133"/>
      <c r="E663" s="147">
        <v>2020</v>
      </c>
      <c r="F663" s="166"/>
      <c r="G663" s="167"/>
    </row>
    <row r="664" spans="1:7" ht="30">
      <c r="A664" s="130" t="s">
        <v>908</v>
      </c>
      <c r="B664" s="147" t="s">
        <v>604</v>
      </c>
      <c r="C664" s="147" t="s">
        <v>865</v>
      </c>
      <c r="D664" s="133"/>
      <c r="E664" s="147">
        <v>2020</v>
      </c>
      <c r="F664" s="166"/>
      <c r="G664" s="167"/>
    </row>
    <row r="665" spans="1:7" ht="30">
      <c r="A665" s="130" t="s">
        <v>909</v>
      </c>
      <c r="B665" s="147" t="s">
        <v>604</v>
      </c>
      <c r="C665" s="147" t="s">
        <v>865</v>
      </c>
      <c r="D665" s="133"/>
      <c r="E665" s="147">
        <v>2020</v>
      </c>
      <c r="F665" s="170"/>
      <c r="G665" s="167"/>
    </row>
    <row r="666" spans="1:7" ht="30">
      <c r="A666" s="130" t="s">
        <v>910</v>
      </c>
      <c r="B666" s="147" t="s">
        <v>604</v>
      </c>
      <c r="C666" s="147" t="s">
        <v>865</v>
      </c>
      <c r="D666" s="133"/>
      <c r="E666" s="147">
        <v>2020</v>
      </c>
      <c r="F666" s="172"/>
      <c r="G666" s="167"/>
    </row>
    <row r="667" spans="1:7" ht="30">
      <c r="A667" s="130" t="s">
        <v>911</v>
      </c>
      <c r="B667" s="147" t="s">
        <v>604</v>
      </c>
      <c r="C667" s="147" t="s">
        <v>865</v>
      </c>
      <c r="D667" s="133"/>
      <c r="E667" s="147">
        <v>2020</v>
      </c>
      <c r="F667" s="170"/>
      <c r="G667" s="167"/>
    </row>
    <row r="668" spans="1:7" ht="30">
      <c r="A668" s="130" t="s">
        <v>912</v>
      </c>
      <c r="B668" s="147" t="s">
        <v>604</v>
      </c>
      <c r="C668" s="147" t="s">
        <v>865</v>
      </c>
      <c r="D668" s="133"/>
      <c r="E668" s="147">
        <v>2020</v>
      </c>
      <c r="F668" s="172"/>
      <c r="G668" s="167"/>
    </row>
    <row r="669" spans="1:7" ht="30">
      <c r="A669" s="130" t="s">
        <v>913</v>
      </c>
      <c r="B669" s="147" t="s">
        <v>604</v>
      </c>
      <c r="C669" s="147" t="s">
        <v>865</v>
      </c>
      <c r="D669" s="133"/>
      <c r="E669" s="147">
        <v>2020</v>
      </c>
      <c r="F669" s="170"/>
      <c r="G669" s="167"/>
    </row>
    <row r="670" spans="1:7" ht="30">
      <c r="A670" s="130" t="s">
        <v>914</v>
      </c>
      <c r="B670" s="147" t="s">
        <v>604</v>
      </c>
      <c r="C670" s="147" t="s">
        <v>865</v>
      </c>
      <c r="D670" s="133"/>
      <c r="E670" s="147">
        <v>2020</v>
      </c>
      <c r="F670" s="170"/>
      <c r="G670" s="167"/>
    </row>
    <row r="671" spans="1:7" ht="30">
      <c r="A671" s="130" t="s">
        <v>915</v>
      </c>
      <c r="B671" s="147" t="s">
        <v>604</v>
      </c>
      <c r="C671" s="147" t="s">
        <v>865</v>
      </c>
      <c r="D671" s="133"/>
      <c r="E671" s="147">
        <v>2020</v>
      </c>
      <c r="F671" s="172"/>
      <c r="G671" s="167"/>
    </row>
    <row r="672" spans="1:7" ht="45">
      <c r="A672" s="130" t="s">
        <v>916</v>
      </c>
      <c r="B672" s="147" t="s">
        <v>604</v>
      </c>
      <c r="C672" s="147" t="s">
        <v>865</v>
      </c>
      <c r="D672" s="133"/>
      <c r="E672" s="147">
        <v>2020</v>
      </c>
      <c r="F672" s="172"/>
      <c r="G672" s="167"/>
    </row>
    <row r="673" spans="1:7" ht="30">
      <c r="A673" s="130" t="s">
        <v>917</v>
      </c>
      <c r="B673" s="147" t="s">
        <v>604</v>
      </c>
      <c r="C673" s="147" t="s">
        <v>865</v>
      </c>
      <c r="D673" s="133"/>
      <c r="E673" s="147">
        <v>2020</v>
      </c>
      <c r="F673" s="172"/>
      <c r="G673" s="167"/>
    </row>
    <row r="674" spans="1:7" ht="45">
      <c r="A674" s="130" t="s">
        <v>918</v>
      </c>
      <c r="B674" s="147" t="s">
        <v>604</v>
      </c>
      <c r="C674" s="147" t="s">
        <v>865</v>
      </c>
      <c r="D674" s="133"/>
      <c r="E674" s="147">
        <v>2020</v>
      </c>
      <c r="F674" s="166"/>
      <c r="G674" s="167"/>
    </row>
    <row r="675" spans="1:7" ht="45">
      <c r="A675" s="130" t="s">
        <v>919</v>
      </c>
      <c r="B675" s="147" t="s">
        <v>604</v>
      </c>
      <c r="C675" s="147" t="s">
        <v>865</v>
      </c>
      <c r="D675" s="133"/>
      <c r="E675" s="147">
        <v>2020</v>
      </c>
      <c r="F675" s="166"/>
      <c r="G675" s="167"/>
    </row>
    <row r="676" spans="1:7" ht="30">
      <c r="A676" s="130" t="s">
        <v>920</v>
      </c>
      <c r="B676" s="147" t="s">
        <v>604</v>
      </c>
      <c r="C676" s="147" t="s">
        <v>865</v>
      </c>
      <c r="D676" s="133"/>
      <c r="E676" s="147">
        <v>2020</v>
      </c>
      <c r="F676" s="166"/>
      <c r="G676" s="167"/>
    </row>
    <row r="677" spans="1:7" ht="30">
      <c r="A677" s="130" t="s">
        <v>921</v>
      </c>
      <c r="B677" s="147" t="s">
        <v>604</v>
      </c>
      <c r="C677" s="147" t="s">
        <v>865</v>
      </c>
      <c r="D677" s="133"/>
      <c r="E677" s="147">
        <v>2020</v>
      </c>
      <c r="F677" s="170"/>
      <c r="G677" s="167"/>
    </row>
    <row r="678" spans="1:7" ht="30">
      <c r="A678" s="130" t="s">
        <v>922</v>
      </c>
      <c r="B678" s="147" t="s">
        <v>604</v>
      </c>
      <c r="C678" s="147" t="s">
        <v>865</v>
      </c>
      <c r="D678" s="133"/>
      <c r="E678" s="147">
        <v>2020</v>
      </c>
      <c r="F678" s="170"/>
      <c r="G678" s="167"/>
    </row>
    <row r="679" spans="1:7" ht="45">
      <c r="A679" s="130" t="s">
        <v>923</v>
      </c>
      <c r="B679" s="147" t="s">
        <v>604</v>
      </c>
      <c r="C679" s="147" t="s">
        <v>865</v>
      </c>
      <c r="D679" s="133"/>
      <c r="E679" s="147">
        <v>2020</v>
      </c>
      <c r="F679" s="172"/>
      <c r="G679" s="167"/>
    </row>
    <row r="680" spans="1:7">
      <c r="A680" s="130" t="s">
        <v>924</v>
      </c>
      <c r="B680" s="147" t="s">
        <v>819</v>
      </c>
      <c r="C680" s="147" t="s">
        <v>925</v>
      </c>
      <c r="D680" s="148" t="s">
        <v>926</v>
      </c>
      <c r="E680" s="147"/>
      <c r="F680" s="170"/>
      <c r="G680" s="167"/>
    </row>
    <row r="681" spans="1:7">
      <c r="A681" s="130" t="s">
        <v>927</v>
      </c>
      <c r="B681" s="147" t="s">
        <v>819</v>
      </c>
      <c r="C681" s="147" t="s">
        <v>925</v>
      </c>
      <c r="D681" s="148" t="s">
        <v>928</v>
      </c>
      <c r="E681" s="147"/>
      <c r="F681" s="170"/>
      <c r="G681" s="167"/>
    </row>
    <row r="682" spans="1:7">
      <c r="A682" s="130" t="s">
        <v>929</v>
      </c>
      <c r="B682" s="147" t="s">
        <v>174</v>
      </c>
      <c r="C682" s="147" t="s">
        <v>925</v>
      </c>
      <c r="D682" s="148" t="s">
        <v>928</v>
      </c>
      <c r="E682" s="147"/>
      <c r="F682" s="172"/>
      <c r="G682" s="167"/>
    </row>
    <row r="683" spans="1:7">
      <c r="A683" s="130" t="s">
        <v>930</v>
      </c>
      <c r="B683" s="147" t="s">
        <v>819</v>
      </c>
      <c r="C683" s="147" t="s">
        <v>925</v>
      </c>
      <c r="D683" s="148" t="s">
        <v>928</v>
      </c>
      <c r="E683" s="147"/>
      <c r="F683" s="170"/>
      <c r="G683" s="167"/>
    </row>
    <row r="684" spans="1:7">
      <c r="A684" s="130" t="s">
        <v>931</v>
      </c>
      <c r="B684" s="147" t="s">
        <v>819</v>
      </c>
      <c r="C684" s="147" t="s">
        <v>925</v>
      </c>
      <c r="D684" s="148" t="s">
        <v>928</v>
      </c>
      <c r="E684" s="147"/>
      <c r="F684" s="170"/>
      <c r="G684" s="167"/>
    </row>
    <row r="685" spans="1:7" ht="30">
      <c r="A685" s="130" t="s">
        <v>932</v>
      </c>
      <c r="B685" s="147" t="s">
        <v>174</v>
      </c>
      <c r="C685" s="147" t="s">
        <v>925</v>
      </c>
      <c r="D685" s="148" t="s">
        <v>933</v>
      </c>
      <c r="E685" s="147"/>
      <c r="F685" s="170"/>
      <c r="G685" s="167"/>
    </row>
    <row r="686" spans="1:7" ht="30">
      <c r="A686" s="130" t="s">
        <v>934</v>
      </c>
      <c r="B686" s="147" t="s">
        <v>174</v>
      </c>
      <c r="C686" s="147" t="s">
        <v>925</v>
      </c>
      <c r="D686" s="148" t="s">
        <v>928</v>
      </c>
      <c r="E686" s="147"/>
      <c r="F686" s="170"/>
      <c r="G686" s="167"/>
    </row>
    <row r="687" spans="1:7" ht="30">
      <c r="A687" s="130" t="s">
        <v>935</v>
      </c>
      <c r="B687" s="147" t="s">
        <v>174</v>
      </c>
      <c r="C687" s="147" t="s">
        <v>925</v>
      </c>
      <c r="D687" s="148" t="s">
        <v>928</v>
      </c>
      <c r="E687" s="147"/>
      <c r="F687" s="170"/>
      <c r="G687" s="167"/>
    </row>
    <row r="688" spans="1:7">
      <c r="A688" s="130" t="s">
        <v>936</v>
      </c>
      <c r="B688" s="147" t="s">
        <v>174</v>
      </c>
      <c r="C688" s="147" t="s">
        <v>925</v>
      </c>
      <c r="D688" s="148" t="s">
        <v>928</v>
      </c>
      <c r="E688" s="147"/>
      <c r="F688" s="170"/>
      <c r="G688" s="167"/>
    </row>
    <row r="689" spans="1:7">
      <c r="A689" s="130" t="s">
        <v>937</v>
      </c>
      <c r="B689" s="147" t="s">
        <v>174</v>
      </c>
      <c r="C689" s="147" t="s">
        <v>925</v>
      </c>
      <c r="D689" s="148" t="s">
        <v>928</v>
      </c>
      <c r="E689" s="147"/>
      <c r="F689" s="170"/>
      <c r="G689" s="167"/>
    </row>
    <row r="690" spans="1:7" ht="30">
      <c r="A690" s="130" t="s">
        <v>938</v>
      </c>
      <c r="B690" s="147" t="s">
        <v>822</v>
      </c>
      <c r="C690" s="147" t="s">
        <v>925</v>
      </c>
      <c r="D690" s="148" t="s">
        <v>928</v>
      </c>
      <c r="E690" s="147"/>
      <c r="F690" s="170"/>
      <c r="G690" s="167"/>
    </row>
    <row r="691" spans="1:7" ht="30">
      <c r="A691" s="130" t="s">
        <v>939</v>
      </c>
      <c r="B691" s="147" t="s">
        <v>174</v>
      </c>
      <c r="C691" s="147" t="s">
        <v>925</v>
      </c>
      <c r="D691" s="148" t="s">
        <v>928</v>
      </c>
      <c r="E691" s="147"/>
      <c r="F691" s="166"/>
      <c r="G691" s="167"/>
    </row>
    <row r="692" spans="1:7" ht="30">
      <c r="A692" s="130" t="s">
        <v>940</v>
      </c>
      <c r="B692" s="147" t="s">
        <v>174</v>
      </c>
      <c r="C692" s="147" t="s">
        <v>925</v>
      </c>
      <c r="D692" s="148" t="s">
        <v>928</v>
      </c>
      <c r="E692" s="147"/>
      <c r="F692" s="172"/>
      <c r="G692" s="167"/>
    </row>
    <row r="693" spans="1:7" ht="30">
      <c r="A693" s="130" t="s">
        <v>941</v>
      </c>
      <c r="B693" s="147" t="s">
        <v>174</v>
      </c>
      <c r="C693" s="147" t="s">
        <v>925</v>
      </c>
      <c r="D693" s="148" t="s">
        <v>928</v>
      </c>
      <c r="E693" s="147"/>
      <c r="F693" s="170"/>
      <c r="G693" s="167"/>
    </row>
    <row r="694" spans="1:7" ht="30">
      <c r="A694" s="130" t="s">
        <v>942</v>
      </c>
      <c r="B694" s="147" t="s">
        <v>819</v>
      </c>
      <c r="C694" s="147" t="s">
        <v>925</v>
      </c>
      <c r="D694" s="148" t="s">
        <v>943</v>
      </c>
      <c r="E694" s="147"/>
      <c r="F694" s="170"/>
      <c r="G694" s="167"/>
    </row>
    <row r="695" spans="1:7" ht="45">
      <c r="A695" s="130" t="s">
        <v>944</v>
      </c>
      <c r="B695" s="147" t="s">
        <v>174</v>
      </c>
      <c r="C695" s="148" t="s">
        <v>925</v>
      </c>
      <c r="D695" s="148" t="s">
        <v>945</v>
      </c>
      <c r="E695" s="147"/>
      <c r="F695" s="170"/>
      <c r="G695" s="167"/>
    </row>
    <row r="696" spans="1:7" ht="30">
      <c r="A696" s="130" t="s">
        <v>946</v>
      </c>
      <c r="B696" s="147" t="s">
        <v>819</v>
      </c>
      <c r="C696" s="147" t="s">
        <v>925</v>
      </c>
      <c r="D696" s="148" t="s">
        <v>947</v>
      </c>
      <c r="E696" s="147"/>
      <c r="F696" s="166"/>
      <c r="G696" s="167"/>
    </row>
    <row r="697" spans="1:7" ht="30">
      <c r="A697" s="130" t="s">
        <v>948</v>
      </c>
      <c r="B697" s="147" t="s">
        <v>174</v>
      </c>
      <c r="C697" s="147" t="s">
        <v>925</v>
      </c>
      <c r="D697" s="148" t="s">
        <v>947</v>
      </c>
      <c r="E697" s="147"/>
      <c r="F697" s="166"/>
      <c r="G697" s="167"/>
    </row>
    <row r="698" spans="1:7" ht="45">
      <c r="A698" s="130" t="s">
        <v>949</v>
      </c>
      <c r="B698" s="147" t="s">
        <v>819</v>
      </c>
      <c r="C698" s="147" t="s">
        <v>925</v>
      </c>
      <c r="D698" s="148" t="s">
        <v>933</v>
      </c>
      <c r="E698" s="147"/>
      <c r="F698" s="166"/>
      <c r="G698" s="167"/>
    </row>
    <row r="699" spans="1:7" ht="30">
      <c r="A699" s="130" t="s">
        <v>950</v>
      </c>
      <c r="B699" s="147" t="s">
        <v>174</v>
      </c>
      <c r="C699" s="147" t="s">
        <v>925</v>
      </c>
      <c r="D699" s="148" t="s">
        <v>928</v>
      </c>
      <c r="E699" s="147"/>
      <c r="F699" s="170"/>
      <c r="G699" s="167"/>
    </row>
    <row r="700" spans="1:7" ht="30">
      <c r="A700" s="130" t="s">
        <v>951</v>
      </c>
      <c r="B700" s="147" t="s">
        <v>174</v>
      </c>
      <c r="C700" s="147" t="s">
        <v>925</v>
      </c>
      <c r="D700" s="148" t="s">
        <v>928</v>
      </c>
      <c r="E700" s="147"/>
      <c r="F700" s="172"/>
      <c r="G700" s="167"/>
    </row>
    <row r="701" spans="1:7" ht="30">
      <c r="A701" s="130" t="s">
        <v>952</v>
      </c>
      <c r="B701" s="147" t="s">
        <v>174</v>
      </c>
      <c r="C701" s="147" t="s">
        <v>925</v>
      </c>
      <c r="D701" s="148" t="s">
        <v>953</v>
      </c>
      <c r="E701" s="147"/>
      <c r="F701" s="170"/>
      <c r="G701" s="167"/>
    </row>
    <row r="702" spans="1:7" ht="30">
      <c r="A702" s="130" t="s">
        <v>954</v>
      </c>
      <c r="B702" s="147" t="s">
        <v>174</v>
      </c>
      <c r="C702" s="147" t="s">
        <v>925</v>
      </c>
      <c r="D702" s="148" t="s">
        <v>928</v>
      </c>
      <c r="E702" s="147"/>
      <c r="F702" s="170"/>
      <c r="G702" s="167"/>
    </row>
    <row r="703" spans="1:7" ht="30">
      <c r="A703" s="130" t="s">
        <v>955</v>
      </c>
      <c r="B703" s="147" t="s">
        <v>174</v>
      </c>
      <c r="C703" s="147" t="s">
        <v>925</v>
      </c>
      <c r="D703" s="148" t="s">
        <v>928</v>
      </c>
      <c r="E703" s="147"/>
      <c r="F703" s="166"/>
      <c r="G703" s="167"/>
    </row>
    <row r="704" spans="1:7" ht="30">
      <c r="A704" s="130" t="s">
        <v>956</v>
      </c>
      <c r="B704" s="147" t="s">
        <v>819</v>
      </c>
      <c r="C704" s="148" t="s">
        <v>925</v>
      </c>
      <c r="D704" s="148" t="s">
        <v>957</v>
      </c>
      <c r="E704" s="147"/>
      <c r="F704" s="166"/>
      <c r="G704" s="167"/>
    </row>
    <row r="705" spans="1:7" ht="30">
      <c r="A705" s="130" t="s">
        <v>958</v>
      </c>
      <c r="B705" s="147" t="s">
        <v>174</v>
      </c>
      <c r="C705" s="148" t="s">
        <v>959</v>
      </c>
      <c r="D705" s="148" t="s">
        <v>957</v>
      </c>
      <c r="E705" s="147"/>
      <c r="F705" s="166"/>
      <c r="G705" s="167"/>
    </row>
    <row r="706" spans="1:7" ht="30">
      <c r="A706" s="130" t="s">
        <v>960</v>
      </c>
      <c r="B706" s="147" t="s">
        <v>819</v>
      </c>
      <c r="C706" s="148" t="s">
        <v>959</v>
      </c>
      <c r="D706" s="148" t="s">
        <v>957</v>
      </c>
      <c r="E706" s="147"/>
      <c r="F706" s="166"/>
      <c r="G706" s="167"/>
    </row>
    <row r="707" spans="1:7" ht="30">
      <c r="A707" s="130" t="s">
        <v>961</v>
      </c>
      <c r="B707" s="147" t="s">
        <v>174</v>
      </c>
      <c r="C707" s="148" t="s">
        <v>959</v>
      </c>
      <c r="D707" s="148" t="s">
        <v>957</v>
      </c>
      <c r="E707" s="147"/>
      <c r="F707" s="166"/>
      <c r="G707" s="167"/>
    </row>
    <row r="708" spans="1:7" ht="30">
      <c r="A708" s="130" t="s">
        <v>962</v>
      </c>
      <c r="B708" s="147" t="s">
        <v>819</v>
      </c>
      <c r="C708" s="148" t="s">
        <v>959</v>
      </c>
      <c r="D708" s="148" t="s">
        <v>957</v>
      </c>
      <c r="E708" s="147"/>
      <c r="F708" s="170"/>
      <c r="G708" s="167"/>
    </row>
    <row r="709" spans="1:7" ht="30">
      <c r="A709" s="130" t="s">
        <v>963</v>
      </c>
      <c r="B709" s="147" t="s">
        <v>819</v>
      </c>
      <c r="C709" s="148" t="s">
        <v>959</v>
      </c>
      <c r="D709" s="148" t="s">
        <v>957</v>
      </c>
      <c r="E709" s="147"/>
      <c r="F709" s="170"/>
      <c r="G709" s="167"/>
    </row>
    <row r="710" spans="1:7" ht="30">
      <c r="A710" s="130" t="s">
        <v>964</v>
      </c>
      <c r="B710" s="147" t="s">
        <v>181</v>
      </c>
      <c r="C710" s="148" t="s">
        <v>959</v>
      </c>
      <c r="D710" s="148" t="s">
        <v>928</v>
      </c>
      <c r="E710" s="147"/>
      <c r="F710" s="170"/>
      <c r="G710" s="167"/>
    </row>
    <row r="711" spans="1:7" ht="30">
      <c r="A711" s="130" t="s">
        <v>965</v>
      </c>
      <c r="B711" s="147" t="s">
        <v>181</v>
      </c>
      <c r="C711" s="148" t="s">
        <v>959</v>
      </c>
      <c r="D711" s="148" t="s">
        <v>928</v>
      </c>
      <c r="E711" s="147"/>
      <c r="F711" s="170"/>
      <c r="G711" s="167"/>
    </row>
    <row r="712" spans="1:7" ht="30">
      <c r="A712" s="130" t="s">
        <v>966</v>
      </c>
      <c r="B712" s="147" t="s">
        <v>181</v>
      </c>
      <c r="C712" s="148" t="s">
        <v>959</v>
      </c>
      <c r="D712" s="148" t="s">
        <v>928</v>
      </c>
      <c r="E712" s="147"/>
      <c r="F712" s="170"/>
      <c r="G712" s="167"/>
    </row>
    <row r="713" spans="1:7">
      <c r="A713" s="130" t="s">
        <v>967</v>
      </c>
      <c r="B713" s="147" t="s">
        <v>181</v>
      </c>
      <c r="C713" s="148" t="s">
        <v>959</v>
      </c>
      <c r="D713" s="148" t="s">
        <v>928</v>
      </c>
      <c r="E713" s="147"/>
      <c r="F713" s="141"/>
      <c r="G713" s="167"/>
    </row>
    <row r="714" spans="1:7" ht="45">
      <c r="A714" s="130" t="s">
        <v>968</v>
      </c>
      <c r="B714" s="147" t="s">
        <v>181</v>
      </c>
      <c r="C714" s="148" t="s">
        <v>959</v>
      </c>
      <c r="D714" s="148" t="s">
        <v>969</v>
      </c>
      <c r="E714" s="142"/>
      <c r="F714" s="170"/>
      <c r="G714" s="167"/>
    </row>
    <row r="715" spans="1:7" ht="30">
      <c r="A715" s="130" t="s">
        <v>970</v>
      </c>
      <c r="B715" s="147" t="s">
        <v>181</v>
      </c>
      <c r="C715" s="148" t="s">
        <v>959</v>
      </c>
      <c r="D715" s="148" t="s">
        <v>928</v>
      </c>
      <c r="E715" s="147"/>
      <c r="F715" s="172"/>
      <c r="G715" s="167"/>
    </row>
    <row r="716" spans="1:7">
      <c r="A716" s="130" t="s">
        <v>971</v>
      </c>
      <c r="B716" s="147" t="s">
        <v>181</v>
      </c>
      <c r="C716" s="148" t="s">
        <v>959</v>
      </c>
      <c r="D716" s="148" t="s">
        <v>928</v>
      </c>
      <c r="E716" s="147"/>
      <c r="F716" s="170"/>
      <c r="G716" s="167"/>
    </row>
    <row r="717" spans="1:7" ht="45">
      <c r="A717" s="130" t="s">
        <v>972</v>
      </c>
      <c r="B717" s="147" t="s">
        <v>183</v>
      </c>
      <c r="C717" s="148" t="s">
        <v>959</v>
      </c>
      <c r="D717" s="148" t="s">
        <v>973</v>
      </c>
      <c r="E717" s="147"/>
      <c r="F717" s="170"/>
      <c r="G717" s="167"/>
    </row>
    <row r="718" spans="1:7" ht="30">
      <c r="A718" s="130" t="s">
        <v>974</v>
      </c>
      <c r="B718" s="147" t="s">
        <v>181</v>
      </c>
      <c r="C718" s="148" t="s">
        <v>925</v>
      </c>
      <c r="D718" s="148" t="s">
        <v>928</v>
      </c>
      <c r="E718" s="147"/>
      <c r="F718" s="170"/>
      <c r="G718" s="167"/>
    </row>
    <row r="719" spans="1:7" ht="30">
      <c r="A719" s="130" t="s">
        <v>975</v>
      </c>
      <c r="B719" s="147" t="s">
        <v>181</v>
      </c>
      <c r="C719" s="148" t="s">
        <v>925</v>
      </c>
      <c r="D719" s="148" t="s">
        <v>928</v>
      </c>
      <c r="E719" s="147"/>
      <c r="F719" s="170"/>
      <c r="G719" s="167"/>
    </row>
    <row r="720" spans="1:7" ht="30">
      <c r="A720" s="130" t="s">
        <v>976</v>
      </c>
      <c r="B720" s="147" t="s">
        <v>181</v>
      </c>
      <c r="C720" s="148" t="s">
        <v>925</v>
      </c>
      <c r="D720" s="148" t="s">
        <v>928</v>
      </c>
      <c r="E720" s="147"/>
      <c r="F720" s="170"/>
      <c r="G720" s="167"/>
    </row>
    <row r="721" spans="1:7" ht="30">
      <c r="A721" s="130" t="s">
        <v>977</v>
      </c>
      <c r="B721" s="147" t="s">
        <v>181</v>
      </c>
      <c r="C721" s="148" t="s">
        <v>925</v>
      </c>
      <c r="D721" s="148" t="s">
        <v>928</v>
      </c>
      <c r="E721" s="147"/>
      <c r="F721" s="170"/>
      <c r="G721" s="167"/>
    </row>
    <row r="722" spans="1:7">
      <c r="A722" s="130" t="s">
        <v>978</v>
      </c>
      <c r="B722" s="147" t="s">
        <v>181</v>
      </c>
      <c r="C722" s="148" t="s">
        <v>925</v>
      </c>
      <c r="D722" s="148" t="s">
        <v>928</v>
      </c>
      <c r="E722" s="147"/>
      <c r="F722" s="166"/>
      <c r="G722" s="167"/>
    </row>
    <row r="723" spans="1:7" ht="30">
      <c r="A723" s="130" t="s">
        <v>979</v>
      </c>
      <c r="B723" s="147" t="s">
        <v>181</v>
      </c>
      <c r="C723" s="148" t="s">
        <v>925</v>
      </c>
      <c r="D723" s="148" t="s">
        <v>928</v>
      </c>
      <c r="E723" s="147"/>
      <c r="F723" s="172"/>
      <c r="G723" s="167"/>
    </row>
    <row r="724" spans="1:7" ht="30">
      <c r="A724" s="130" t="s">
        <v>980</v>
      </c>
      <c r="B724" s="147" t="s">
        <v>181</v>
      </c>
      <c r="C724" s="148" t="s">
        <v>925</v>
      </c>
      <c r="D724" s="148" t="s">
        <v>928</v>
      </c>
      <c r="E724" s="147"/>
      <c r="F724" s="139"/>
      <c r="G724" s="167"/>
    </row>
    <row r="725" spans="1:7" ht="30">
      <c r="A725" s="130" t="s">
        <v>981</v>
      </c>
      <c r="B725" s="147" t="s">
        <v>181</v>
      </c>
      <c r="C725" s="148" t="s">
        <v>925</v>
      </c>
      <c r="D725" s="148" t="s">
        <v>928</v>
      </c>
      <c r="E725" s="147"/>
      <c r="F725" s="170"/>
      <c r="G725" s="167"/>
    </row>
    <row r="726" spans="1:7" ht="30">
      <c r="A726" s="130" t="s">
        <v>982</v>
      </c>
      <c r="B726" s="147" t="s">
        <v>181</v>
      </c>
      <c r="C726" s="148" t="s">
        <v>925</v>
      </c>
      <c r="D726" s="148" t="s">
        <v>928</v>
      </c>
      <c r="E726" s="147"/>
      <c r="F726" s="166"/>
      <c r="G726" s="167"/>
    </row>
    <row r="727" spans="1:7" ht="30">
      <c r="A727" s="130" t="s">
        <v>983</v>
      </c>
      <c r="B727" s="147" t="s">
        <v>181</v>
      </c>
      <c r="C727" s="148" t="s">
        <v>925</v>
      </c>
      <c r="D727" s="148" t="s">
        <v>928</v>
      </c>
      <c r="E727" s="147"/>
      <c r="F727" s="166"/>
      <c r="G727" s="167"/>
    </row>
    <row r="728" spans="1:7">
      <c r="A728" s="130" t="s">
        <v>984</v>
      </c>
      <c r="B728" s="147" t="s">
        <v>181</v>
      </c>
      <c r="C728" s="148" t="s">
        <v>925</v>
      </c>
      <c r="D728" s="148" t="s">
        <v>928</v>
      </c>
      <c r="E728" s="147"/>
      <c r="F728" s="170"/>
      <c r="G728" s="167"/>
    </row>
    <row r="729" spans="1:7">
      <c r="A729" s="130" t="s">
        <v>985</v>
      </c>
      <c r="B729" s="147" t="s">
        <v>181</v>
      </c>
      <c r="C729" s="148" t="s">
        <v>925</v>
      </c>
      <c r="D729" s="148" t="s">
        <v>928</v>
      </c>
      <c r="E729" s="147"/>
      <c r="F729" s="170"/>
      <c r="G729" s="167"/>
    </row>
    <row r="730" spans="1:7" ht="30">
      <c r="A730" s="130" t="s">
        <v>986</v>
      </c>
      <c r="B730" s="147" t="s">
        <v>181</v>
      </c>
      <c r="C730" s="148" t="s">
        <v>925</v>
      </c>
      <c r="D730" s="148" t="s">
        <v>928</v>
      </c>
      <c r="E730" s="147"/>
      <c r="F730" s="137"/>
      <c r="G730" s="167"/>
    </row>
    <row r="731" spans="1:7">
      <c r="A731" s="130" t="s">
        <v>987</v>
      </c>
      <c r="B731" s="147" t="s">
        <v>181</v>
      </c>
      <c r="C731" s="148" t="s">
        <v>925</v>
      </c>
      <c r="D731" s="148" t="s">
        <v>928</v>
      </c>
      <c r="E731" s="147"/>
      <c r="F731" s="170"/>
      <c r="G731" s="167"/>
    </row>
    <row r="732" spans="1:7" ht="30">
      <c r="A732" s="130" t="s">
        <v>988</v>
      </c>
      <c r="B732" s="147" t="s">
        <v>181</v>
      </c>
      <c r="C732" s="148" t="s">
        <v>925</v>
      </c>
      <c r="D732" s="148" t="s">
        <v>928</v>
      </c>
      <c r="E732" s="147"/>
      <c r="F732" s="170"/>
      <c r="G732" s="167"/>
    </row>
    <row r="733" spans="1:7">
      <c r="A733" s="130" t="s">
        <v>989</v>
      </c>
      <c r="B733" s="147" t="s">
        <v>181</v>
      </c>
      <c r="C733" s="148" t="s">
        <v>925</v>
      </c>
      <c r="D733" s="148" t="s">
        <v>928</v>
      </c>
      <c r="E733" s="147"/>
      <c r="F733" s="137"/>
      <c r="G733" s="167"/>
    </row>
    <row r="734" spans="1:7" ht="45">
      <c r="A734" s="130" t="s">
        <v>990</v>
      </c>
      <c r="B734" s="147" t="s">
        <v>181</v>
      </c>
      <c r="C734" s="148" t="s">
        <v>925</v>
      </c>
      <c r="D734" s="148" t="s">
        <v>991</v>
      </c>
      <c r="E734" s="147"/>
      <c r="F734" s="170"/>
      <c r="G734" s="167"/>
    </row>
    <row r="735" spans="1:7">
      <c r="A735" s="130" t="s">
        <v>992</v>
      </c>
      <c r="B735" s="147" t="s">
        <v>181</v>
      </c>
      <c r="C735" s="148" t="s">
        <v>925</v>
      </c>
      <c r="D735" s="148" t="s">
        <v>928</v>
      </c>
      <c r="E735" s="147"/>
      <c r="F735" s="166"/>
      <c r="G735" s="167"/>
    </row>
    <row r="736" spans="1:7" ht="30">
      <c r="A736" s="130" t="s">
        <v>993</v>
      </c>
      <c r="B736" s="147" t="s">
        <v>181</v>
      </c>
      <c r="C736" s="148" t="s">
        <v>925</v>
      </c>
      <c r="D736" s="148" t="s">
        <v>928</v>
      </c>
      <c r="E736" s="147"/>
      <c r="F736" s="166"/>
      <c r="G736" s="167"/>
    </row>
    <row r="737" spans="1:7">
      <c r="A737" s="130" t="s">
        <v>994</v>
      </c>
      <c r="B737" s="147" t="s">
        <v>199</v>
      </c>
      <c r="C737" s="148" t="s">
        <v>925</v>
      </c>
      <c r="D737" s="148" t="s">
        <v>928</v>
      </c>
      <c r="E737" s="147"/>
      <c r="F737" s="166"/>
      <c r="G737" s="167"/>
    </row>
    <row r="738" spans="1:7" ht="30">
      <c r="A738" s="130" t="s">
        <v>995</v>
      </c>
      <c r="B738" s="147" t="s">
        <v>181</v>
      </c>
      <c r="C738" s="148" t="s">
        <v>925</v>
      </c>
      <c r="D738" s="148" t="s">
        <v>928</v>
      </c>
      <c r="E738" s="147"/>
      <c r="F738" s="170"/>
      <c r="G738" s="167"/>
    </row>
    <row r="739" spans="1:7" ht="30">
      <c r="A739" s="130" t="s">
        <v>996</v>
      </c>
      <c r="B739" s="147" t="s">
        <v>181</v>
      </c>
      <c r="C739" s="148" t="s">
        <v>925</v>
      </c>
      <c r="D739" s="148" t="s">
        <v>928</v>
      </c>
      <c r="E739" s="147"/>
      <c r="F739" s="170"/>
      <c r="G739" s="167"/>
    </row>
    <row r="740" spans="1:7" ht="30">
      <c r="A740" s="130" t="s">
        <v>997</v>
      </c>
      <c r="B740" s="147" t="s">
        <v>181</v>
      </c>
      <c r="C740" s="148" t="s">
        <v>925</v>
      </c>
      <c r="D740" s="148" t="s">
        <v>998</v>
      </c>
      <c r="E740" s="147"/>
      <c r="F740" s="166"/>
      <c r="G740" s="167"/>
    </row>
    <row r="741" spans="1:7">
      <c r="A741" s="130" t="s">
        <v>999</v>
      </c>
      <c r="B741" s="147" t="s">
        <v>181</v>
      </c>
      <c r="C741" s="148" t="s">
        <v>925</v>
      </c>
      <c r="D741" s="148" t="s">
        <v>928</v>
      </c>
      <c r="E741" s="147"/>
      <c r="F741" s="170"/>
      <c r="G741" s="167"/>
    </row>
    <row r="742" spans="1:7">
      <c r="A742" s="130" t="s">
        <v>1000</v>
      </c>
      <c r="B742" s="147" t="s">
        <v>181</v>
      </c>
      <c r="C742" s="148" t="s">
        <v>925</v>
      </c>
      <c r="D742" s="148" t="s">
        <v>928</v>
      </c>
      <c r="E742" s="147"/>
      <c r="F742" s="170"/>
      <c r="G742" s="167"/>
    </row>
    <row r="743" spans="1:7">
      <c r="A743" s="130" t="s">
        <v>1001</v>
      </c>
      <c r="B743" s="147" t="s">
        <v>181</v>
      </c>
      <c r="C743" s="148" t="s">
        <v>925</v>
      </c>
      <c r="D743" s="148" t="s">
        <v>928</v>
      </c>
      <c r="E743" s="147"/>
      <c r="F743" s="172"/>
      <c r="G743" s="167"/>
    </row>
    <row r="744" spans="1:7">
      <c r="A744" s="130" t="s">
        <v>1002</v>
      </c>
      <c r="B744" s="147" t="s">
        <v>181</v>
      </c>
      <c r="C744" s="148" t="s">
        <v>925</v>
      </c>
      <c r="D744" s="148" t="s">
        <v>928</v>
      </c>
      <c r="E744" s="147"/>
      <c r="F744" s="172"/>
      <c r="G744" s="167"/>
    </row>
    <row r="745" spans="1:7" ht="45">
      <c r="A745" s="130" t="s">
        <v>1003</v>
      </c>
      <c r="B745" s="147" t="s">
        <v>1004</v>
      </c>
      <c r="C745" s="148" t="s">
        <v>925</v>
      </c>
      <c r="D745" s="148" t="s">
        <v>933</v>
      </c>
      <c r="E745" s="147"/>
      <c r="F745" s="170"/>
      <c r="G745" s="167"/>
    </row>
    <row r="746" spans="1:7" ht="30">
      <c r="A746" s="130" t="s">
        <v>1005</v>
      </c>
      <c r="B746" s="147" t="s">
        <v>181</v>
      </c>
      <c r="C746" s="148" t="s">
        <v>925</v>
      </c>
      <c r="D746" s="148" t="s">
        <v>928</v>
      </c>
      <c r="E746" s="147"/>
      <c r="F746" s="166"/>
      <c r="G746" s="167"/>
    </row>
    <row r="747" spans="1:7" ht="30">
      <c r="A747" s="130" t="s">
        <v>1006</v>
      </c>
      <c r="B747" s="147" t="s">
        <v>181</v>
      </c>
      <c r="C747" s="148" t="s">
        <v>925</v>
      </c>
      <c r="D747" s="148" t="s">
        <v>928</v>
      </c>
      <c r="E747" s="147"/>
      <c r="F747" s="170"/>
      <c r="G747" s="167"/>
    </row>
    <row r="748" spans="1:7">
      <c r="A748" s="130" t="s">
        <v>1007</v>
      </c>
      <c r="B748" s="147" t="s">
        <v>181</v>
      </c>
      <c r="C748" s="148" t="s">
        <v>925</v>
      </c>
      <c r="D748" s="148" t="s">
        <v>928</v>
      </c>
      <c r="E748" s="147"/>
      <c r="F748" s="137"/>
      <c r="G748" s="167"/>
    </row>
    <row r="749" spans="1:7" ht="30">
      <c r="A749" s="130" t="s">
        <v>1008</v>
      </c>
      <c r="B749" s="147" t="s">
        <v>181</v>
      </c>
      <c r="C749" s="148" t="s">
        <v>925</v>
      </c>
      <c r="D749" s="148" t="s">
        <v>928</v>
      </c>
      <c r="E749" s="147"/>
      <c r="F749" s="137"/>
      <c r="G749" s="167"/>
    </row>
    <row r="750" spans="1:7" ht="30">
      <c r="A750" s="130" t="s">
        <v>1009</v>
      </c>
      <c r="B750" s="147" t="s">
        <v>181</v>
      </c>
      <c r="C750" s="148" t="s">
        <v>925</v>
      </c>
      <c r="D750" s="148" t="s">
        <v>928</v>
      </c>
      <c r="E750" s="147"/>
      <c r="F750" s="170"/>
      <c r="G750" s="167"/>
    </row>
    <row r="751" spans="1:7" ht="30">
      <c r="A751" s="130" t="s">
        <v>1010</v>
      </c>
      <c r="B751" s="147" t="s">
        <v>181</v>
      </c>
      <c r="C751" s="148" t="s">
        <v>925</v>
      </c>
      <c r="D751" s="148" t="s">
        <v>928</v>
      </c>
      <c r="E751" s="147"/>
      <c r="F751" s="170"/>
      <c r="G751" s="167"/>
    </row>
    <row r="752" spans="1:7" ht="30">
      <c r="A752" s="130" t="s">
        <v>1011</v>
      </c>
      <c r="B752" s="147" t="s">
        <v>181</v>
      </c>
      <c r="C752" s="148" t="s">
        <v>925</v>
      </c>
      <c r="D752" s="148" t="s">
        <v>928</v>
      </c>
      <c r="E752" s="147"/>
      <c r="F752" s="170"/>
      <c r="G752" s="167"/>
    </row>
    <row r="753" spans="1:7" ht="30">
      <c r="A753" s="130" t="s">
        <v>1012</v>
      </c>
      <c r="B753" s="147" t="s">
        <v>181</v>
      </c>
      <c r="C753" s="148" t="s">
        <v>925</v>
      </c>
      <c r="D753" s="148" t="s">
        <v>928</v>
      </c>
      <c r="E753" s="147"/>
      <c r="F753" s="170"/>
      <c r="G753" s="167"/>
    </row>
    <row r="754" spans="1:7" ht="30">
      <c r="A754" s="130" t="s">
        <v>1013</v>
      </c>
      <c r="B754" s="147" t="s">
        <v>181</v>
      </c>
      <c r="C754" s="148" t="s">
        <v>925</v>
      </c>
      <c r="D754" s="148" t="s">
        <v>928</v>
      </c>
      <c r="E754" s="147"/>
    </row>
    <row r="755" spans="1:7" ht="30">
      <c r="A755" s="130" t="s">
        <v>1014</v>
      </c>
      <c r="B755" s="147" t="s">
        <v>181</v>
      </c>
      <c r="C755" s="148" t="s">
        <v>925</v>
      </c>
      <c r="D755" s="148" t="s">
        <v>928</v>
      </c>
      <c r="E755" s="147"/>
    </row>
    <row r="756" spans="1:7" ht="30">
      <c r="A756" s="130" t="s">
        <v>1015</v>
      </c>
      <c r="B756" s="147" t="s">
        <v>181</v>
      </c>
      <c r="C756" s="148" t="s">
        <v>925</v>
      </c>
      <c r="D756" s="148" t="s">
        <v>928</v>
      </c>
      <c r="E756" s="147"/>
    </row>
    <row r="757" spans="1:7" ht="30">
      <c r="A757" s="130" t="s">
        <v>1016</v>
      </c>
      <c r="B757" s="147" t="s">
        <v>183</v>
      </c>
      <c r="C757" s="148" t="s">
        <v>925</v>
      </c>
      <c r="D757" s="148" t="s">
        <v>928</v>
      </c>
      <c r="E757" s="147"/>
    </row>
    <row r="758" spans="1:7" ht="30">
      <c r="A758" s="130" t="s">
        <v>1017</v>
      </c>
      <c r="B758" s="147" t="s">
        <v>181</v>
      </c>
      <c r="C758" s="148" t="s">
        <v>925</v>
      </c>
      <c r="D758" s="148" t="s">
        <v>928</v>
      </c>
      <c r="E758" s="147"/>
    </row>
    <row r="759" spans="1:7" ht="45">
      <c r="A759" s="130" t="s">
        <v>1018</v>
      </c>
      <c r="B759" s="147" t="s">
        <v>181</v>
      </c>
      <c r="C759" s="148" t="s">
        <v>925</v>
      </c>
      <c r="D759" s="148" t="s">
        <v>928</v>
      </c>
      <c r="E759" s="147"/>
    </row>
    <row r="760" spans="1:7" ht="30">
      <c r="A760" s="130" t="s">
        <v>1019</v>
      </c>
      <c r="B760" s="147" t="s">
        <v>181</v>
      </c>
      <c r="C760" s="148" t="s">
        <v>925</v>
      </c>
      <c r="D760" s="148" t="s">
        <v>928</v>
      </c>
      <c r="E760" s="147"/>
    </row>
    <row r="761" spans="1:7">
      <c r="A761" s="130" t="s">
        <v>1020</v>
      </c>
      <c r="B761" s="147" t="s">
        <v>181</v>
      </c>
      <c r="C761" s="148" t="s">
        <v>925</v>
      </c>
      <c r="D761" s="148" t="s">
        <v>928</v>
      </c>
      <c r="E761" s="147"/>
    </row>
    <row r="762" spans="1:7">
      <c r="A762" s="130" t="s">
        <v>1021</v>
      </c>
      <c r="B762" s="147" t="s">
        <v>181</v>
      </c>
      <c r="C762" s="148" t="s">
        <v>925</v>
      </c>
      <c r="D762" s="148" t="s">
        <v>928</v>
      </c>
      <c r="E762" s="147"/>
    </row>
    <row r="763" spans="1:7">
      <c r="A763" s="130" t="s">
        <v>1022</v>
      </c>
      <c r="B763" s="147" t="s">
        <v>181</v>
      </c>
      <c r="C763" s="148" t="s">
        <v>925</v>
      </c>
      <c r="D763" s="148" t="s">
        <v>928</v>
      </c>
      <c r="E763" s="147"/>
    </row>
    <row r="764" spans="1:7">
      <c r="A764" s="130" t="s">
        <v>1023</v>
      </c>
      <c r="B764" s="147" t="s">
        <v>181</v>
      </c>
      <c r="C764" s="148" t="s">
        <v>925</v>
      </c>
      <c r="D764" s="148" t="s">
        <v>928</v>
      </c>
      <c r="E764" s="147"/>
    </row>
    <row r="765" spans="1:7">
      <c r="A765" s="130" t="s">
        <v>1024</v>
      </c>
      <c r="B765" s="147" t="s">
        <v>181</v>
      </c>
      <c r="C765" s="148" t="s">
        <v>925</v>
      </c>
      <c r="D765" s="148" t="s">
        <v>928</v>
      </c>
      <c r="E765" s="147"/>
    </row>
    <row r="766" spans="1:7" ht="30">
      <c r="A766" s="130" t="s">
        <v>1025</v>
      </c>
      <c r="B766" s="147" t="s">
        <v>181</v>
      </c>
      <c r="C766" s="148" t="s">
        <v>925</v>
      </c>
      <c r="D766" s="148" t="s">
        <v>928</v>
      </c>
      <c r="E766" s="147"/>
    </row>
    <row r="767" spans="1:7">
      <c r="A767" s="130" t="s">
        <v>1026</v>
      </c>
      <c r="B767" s="147" t="s">
        <v>181</v>
      </c>
      <c r="C767" s="148" t="s">
        <v>925</v>
      </c>
      <c r="D767" s="148" t="s">
        <v>928</v>
      </c>
      <c r="E767" s="147"/>
    </row>
    <row r="768" spans="1:7">
      <c r="A768" s="130" t="s">
        <v>1027</v>
      </c>
      <c r="B768" s="147" t="s">
        <v>181</v>
      </c>
      <c r="C768" s="148" t="s">
        <v>925</v>
      </c>
      <c r="D768" s="148" t="s">
        <v>928</v>
      </c>
      <c r="E768" s="147"/>
    </row>
    <row r="769" spans="1:5" ht="30">
      <c r="A769" s="130" t="s">
        <v>1028</v>
      </c>
      <c r="B769" s="147" t="s">
        <v>181</v>
      </c>
      <c r="C769" s="148" t="s">
        <v>925</v>
      </c>
      <c r="D769" s="148" t="s">
        <v>928</v>
      </c>
      <c r="E769" s="147"/>
    </row>
    <row r="770" spans="1:5" ht="30">
      <c r="A770" s="130" t="s">
        <v>1029</v>
      </c>
      <c r="B770" s="147" t="s">
        <v>181</v>
      </c>
      <c r="C770" s="148" t="s">
        <v>925</v>
      </c>
      <c r="D770" s="148" t="s">
        <v>928</v>
      </c>
      <c r="E770" s="147"/>
    </row>
    <row r="771" spans="1:5">
      <c r="A771" s="130" t="s">
        <v>1030</v>
      </c>
      <c r="B771" s="147" t="s">
        <v>181</v>
      </c>
      <c r="C771" s="148" t="s">
        <v>925</v>
      </c>
      <c r="D771" s="148" t="s">
        <v>928</v>
      </c>
      <c r="E771" s="147"/>
    </row>
    <row r="772" spans="1:5">
      <c r="A772" s="130" t="s">
        <v>1031</v>
      </c>
      <c r="B772" s="147" t="s">
        <v>181</v>
      </c>
      <c r="C772" s="148" t="s">
        <v>925</v>
      </c>
      <c r="D772" s="148" t="s">
        <v>928</v>
      </c>
      <c r="E772" s="147"/>
    </row>
    <row r="773" spans="1:5" ht="30">
      <c r="A773" s="130" t="s">
        <v>1032</v>
      </c>
      <c r="B773" s="147" t="s">
        <v>181</v>
      </c>
      <c r="C773" s="148" t="s">
        <v>925</v>
      </c>
      <c r="D773" s="148" t="s">
        <v>928</v>
      </c>
      <c r="E773" s="147"/>
    </row>
    <row r="774" spans="1:5" ht="30">
      <c r="A774" s="130" t="s">
        <v>1033</v>
      </c>
      <c r="B774" s="147" t="s">
        <v>227</v>
      </c>
      <c r="C774" s="148" t="s">
        <v>925</v>
      </c>
      <c r="D774" s="148" t="s">
        <v>928</v>
      </c>
      <c r="E774" s="147"/>
    </row>
    <row r="775" spans="1:5" ht="45">
      <c r="A775" s="130" t="s">
        <v>1034</v>
      </c>
      <c r="B775" s="147" t="s">
        <v>227</v>
      </c>
      <c r="C775" s="148" t="s">
        <v>925</v>
      </c>
      <c r="D775" s="148" t="s">
        <v>928</v>
      </c>
      <c r="E775" s="147"/>
    </row>
    <row r="776" spans="1:5" ht="30">
      <c r="A776" s="130" t="s">
        <v>1035</v>
      </c>
      <c r="B776" s="147" t="s">
        <v>227</v>
      </c>
      <c r="C776" s="148" t="s">
        <v>925</v>
      </c>
      <c r="D776" s="148" t="s">
        <v>1036</v>
      </c>
      <c r="E776" s="147"/>
    </row>
    <row r="777" spans="1:5" ht="30">
      <c r="A777" s="130" t="s">
        <v>1037</v>
      </c>
      <c r="B777" s="147" t="s">
        <v>227</v>
      </c>
      <c r="C777" s="148" t="s">
        <v>925</v>
      </c>
      <c r="D777" s="148" t="s">
        <v>928</v>
      </c>
      <c r="E777" s="147"/>
    </row>
    <row r="778" spans="1:5" ht="30">
      <c r="A778" s="130" t="s">
        <v>1038</v>
      </c>
      <c r="B778" s="147" t="s">
        <v>227</v>
      </c>
      <c r="C778" s="148" t="s">
        <v>925</v>
      </c>
      <c r="D778" s="148" t="s">
        <v>928</v>
      </c>
      <c r="E778" s="147"/>
    </row>
    <row r="779" spans="1:5">
      <c r="A779" s="130" t="s">
        <v>1039</v>
      </c>
      <c r="B779" s="147" t="s">
        <v>227</v>
      </c>
      <c r="C779" s="148" t="s">
        <v>925</v>
      </c>
      <c r="D779" s="148" t="s">
        <v>928</v>
      </c>
      <c r="E779" s="147"/>
    </row>
    <row r="780" spans="1:5" ht="30">
      <c r="A780" s="130" t="s">
        <v>1040</v>
      </c>
      <c r="B780" s="147" t="s">
        <v>227</v>
      </c>
      <c r="C780" s="148" t="s">
        <v>925</v>
      </c>
      <c r="D780" s="148" t="s">
        <v>928</v>
      </c>
      <c r="E780" s="147"/>
    </row>
    <row r="781" spans="1:5" ht="30">
      <c r="A781" s="130" t="s">
        <v>1041</v>
      </c>
      <c r="B781" s="147" t="s">
        <v>223</v>
      </c>
      <c r="C781" s="148" t="s">
        <v>925</v>
      </c>
      <c r="D781" s="148" t="s">
        <v>928</v>
      </c>
      <c r="E781" s="147"/>
    </row>
    <row r="782" spans="1:5" ht="45">
      <c r="A782" s="130" t="s">
        <v>1042</v>
      </c>
      <c r="B782" s="147" t="s">
        <v>227</v>
      </c>
      <c r="C782" s="148" t="s">
        <v>925</v>
      </c>
      <c r="D782" s="148" t="s">
        <v>928</v>
      </c>
      <c r="E782" s="147"/>
    </row>
    <row r="783" spans="1:5" ht="30">
      <c r="A783" s="130" t="s">
        <v>1043</v>
      </c>
      <c r="B783" s="147" t="s">
        <v>227</v>
      </c>
      <c r="C783" s="148" t="s">
        <v>925</v>
      </c>
      <c r="D783" s="148" t="s">
        <v>928</v>
      </c>
      <c r="E783" s="147"/>
    </row>
    <row r="784" spans="1:5" ht="30">
      <c r="A784" s="130" t="s">
        <v>1044</v>
      </c>
      <c r="B784" s="147" t="s">
        <v>227</v>
      </c>
      <c r="C784" s="148" t="s">
        <v>925</v>
      </c>
      <c r="D784" s="148" t="s">
        <v>928</v>
      </c>
      <c r="E784" s="147"/>
    </row>
    <row r="785" spans="1:5" ht="30">
      <c r="A785" s="130" t="s">
        <v>1045</v>
      </c>
      <c r="B785" s="147" t="s">
        <v>227</v>
      </c>
      <c r="C785" s="148" t="s">
        <v>925</v>
      </c>
      <c r="D785" s="148" t="s">
        <v>928</v>
      </c>
      <c r="E785" s="147"/>
    </row>
    <row r="786" spans="1:5" ht="30">
      <c r="A786" s="130" t="s">
        <v>1046</v>
      </c>
      <c r="B786" s="147" t="s">
        <v>227</v>
      </c>
      <c r="C786" s="148" t="s">
        <v>925</v>
      </c>
      <c r="D786" s="148" t="s">
        <v>928</v>
      </c>
      <c r="E786" s="147"/>
    </row>
    <row r="787" spans="1:5" ht="30">
      <c r="A787" s="130" t="s">
        <v>1047</v>
      </c>
      <c r="B787" s="147" t="s">
        <v>227</v>
      </c>
      <c r="C787" s="148" t="s">
        <v>925</v>
      </c>
      <c r="D787" s="148" t="s">
        <v>928</v>
      </c>
      <c r="E787" s="147"/>
    </row>
    <row r="788" spans="1:5" ht="30">
      <c r="A788" s="130" t="s">
        <v>1048</v>
      </c>
      <c r="B788" s="147" t="s">
        <v>227</v>
      </c>
      <c r="C788" s="148" t="s">
        <v>925</v>
      </c>
      <c r="D788" s="148" t="s">
        <v>928</v>
      </c>
      <c r="E788" s="147"/>
    </row>
    <row r="789" spans="1:5" ht="30">
      <c r="A789" s="130" t="s">
        <v>1049</v>
      </c>
      <c r="B789" s="147" t="s">
        <v>227</v>
      </c>
      <c r="C789" s="148" t="s">
        <v>925</v>
      </c>
      <c r="D789" s="148" t="s">
        <v>928</v>
      </c>
      <c r="E789" s="147"/>
    </row>
    <row r="790" spans="1:5">
      <c r="A790" s="130" t="s">
        <v>1050</v>
      </c>
      <c r="B790" s="147" t="s">
        <v>227</v>
      </c>
      <c r="C790" s="148" t="s">
        <v>925</v>
      </c>
      <c r="D790" s="148" t="s">
        <v>928</v>
      </c>
      <c r="E790" s="147"/>
    </row>
    <row r="791" spans="1:5" ht="45">
      <c r="A791" s="130" t="s">
        <v>1051</v>
      </c>
      <c r="B791" s="147" t="s">
        <v>257</v>
      </c>
      <c r="C791" s="148" t="s">
        <v>925</v>
      </c>
      <c r="D791" s="148" t="s">
        <v>973</v>
      </c>
      <c r="E791" s="147"/>
    </row>
    <row r="792" spans="1:5" ht="30">
      <c r="A792" s="130" t="s">
        <v>1052</v>
      </c>
      <c r="B792" s="147" t="s">
        <v>227</v>
      </c>
      <c r="C792" s="148" t="s">
        <v>925</v>
      </c>
      <c r="D792" s="148" t="s">
        <v>928</v>
      </c>
      <c r="E792" s="147"/>
    </row>
    <row r="793" spans="1:5" ht="30">
      <c r="A793" s="130" t="s">
        <v>1053</v>
      </c>
      <c r="B793" s="147" t="s">
        <v>227</v>
      </c>
      <c r="C793" s="148" t="s">
        <v>925</v>
      </c>
      <c r="D793" s="148" t="s">
        <v>1054</v>
      </c>
      <c r="E793" s="147"/>
    </row>
    <row r="794" spans="1:5" ht="30">
      <c r="A794" s="130" t="s">
        <v>1055</v>
      </c>
      <c r="B794" s="147" t="s">
        <v>227</v>
      </c>
      <c r="C794" s="148" t="s">
        <v>925</v>
      </c>
      <c r="D794" s="148" t="s">
        <v>1056</v>
      </c>
      <c r="E794" s="147"/>
    </row>
    <row r="795" spans="1:5" ht="30">
      <c r="A795" s="130" t="s">
        <v>1057</v>
      </c>
      <c r="B795" s="147" t="s">
        <v>227</v>
      </c>
      <c r="C795" s="148" t="s">
        <v>925</v>
      </c>
      <c r="D795" s="148" t="s">
        <v>928</v>
      </c>
      <c r="E795" s="147"/>
    </row>
    <row r="796" spans="1:5">
      <c r="A796" s="130" t="s">
        <v>1058</v>
      </c>
      <c r="B796" s="147" t="s">
        <v>227</v>
      </c>
      <c r="C796" s="148" t="s">
        <v>925</v>
      </c>
      <c r="D796" s="148" t="s">
        <v>928</v>
      </c>
      <c r="E796" s="147"/>
    </row>
    <row r="797" spans="1:5" ht="30">
      <c r="A797" s="130" t="s">
        <v>1059</v>
      </c>
      <c r="B797" s="147" t="s">
        <v>261</v>
      </c>
      <c r="C797" s="148" t="s">
        <v>925</v>
      </c>
      <c r="D797" s="148" t="s">
        <v>1060</v>
      </c>
      <c r="E797" s="147"/>
    </row>
    <row r="798" spans="1:5" ht="30">
      <c r="A798" s="130" t="s">
        <v>1061</v>
      </c>
      <c r="B798" s="147" t="s">
        <v>261</v>
      </c>
      <c r="C798" s="148" t="s">
        <v>925</v>
      </c>
      <c r="D798" s="148" t="s">
        <v>1062</v>
      </c>
      <c r="E798" s="147"/>
    </row>
    <row r="799" spans="1:5">
      <c r="A799" s="130" t="s">
        <v>1063</v>
      </c>
      <c r="B799" s="147" t="s">
        <v>261</v>
      </c>
      <c r="C799" s="148" t="s">
        <v>925</v>
      </c>
      <c r="D799" s="148" t="s">
        <v>928</v>
      </c>
      <c r="E799" s="147"/>
    </row>
    <row r="800" spans="1:5" ht="45">
      <c r="A800" s="130" t="s">
        <v>1064</v>
      </c>
      <c r="B800" s="147" t="s">
        <v>342</v>
      </c>
      <c r="C800" s="148" t="s">
        <v>925</v>
      </c>
      <c r="D800" s="148" t="s">
        <v>973</v>
      </c>
      <c r="E800" s="147"/>
    </row>
    <row r="801" spans="1:5" ht="45">
      <c r="A801" s="130" t="s">
        <v>1065</v>
      </c>
      <c r="B801" s="147" t="s">
        <v>337</v>
      </c>
      <c r="C801" s="148" t="s">
        <v>925</v>
      </c>
      <c r="D801" s="148" t="s">
        <v>973</v>
      </c>
      <c r="E801" s="147"/>
    </row>
    <row r="802" spans="1:5">
      <c r="A802" s="130" t="s">
        <v>1066</v>
      </c>
      <c r="B802" s="147" t="s">
        <v>337</v>
      </c>
      <c r="C802" s="148" t="s">
        <v>925</v>
      </c>
      <c r="D802" s="148" t="s">
        <v>928</v>
      </c>
      <c r="E802" s="147"/>
    </row>
    <row r="803" spans="1:5" ht="30">
      <c r="A803" s="130" t="s">
        <v>1067</v>
      </c>
      <c r="B803" s="147" t="s">
        <v>337</v>
      </c>
      <c r="C803" s="148" t="s">
        <v>925</v>
      </c>
      <c r="D803" s="148" t="s">
        <v>973</v>
      </c>
      <c r="E803" s="147"/>
    </row>
    <row r="804" spans="1:5" ht="30">
      <c r="A804" s="130" t="s">
        <v>1068</v>
      </c>
      <c r="B804" s="147" t="s">
        <v>337</v>
      </c>
      <c r="C804" s="148" t="s">
        <v>925</v>
      </c>
      <c r="D804" s="148" t="s">
        <v>1069</v>
      </c>
      <c r="E804" s="147"/>
    </row>
    <row r="805" spans="1:5" ht="45">
      <c r="A805" s="130" t="s">
        <v>1070</v>
      </c>
      <c r="B805" s="147" t="s">
        <v>342</v>
      </c>
      <c r="C805" s="148" t="s">
        <v>925</v>
      </c>
      <c r="D805" s="148" t="s">
        <v>973</v>
      </c>
      <c r="E805" s="147"/>
    </row>
    <row r="806" spans="1:5" ht="45">
      <c r="A806" s="130" t="s">
        <v>1071</v>
      </c>
      <c r="B806" s="147" t="s">
        <v>342</v>
      </c>
      <c r="C806" s="148" t="s">
        <v>925</v>
      </c>
      <c r="D806" s="148" t="s">
        <v>973</v>
      </c>
      <c r="E806" s="147"/>
    </row>
    <row r="807" spans="1:5" ht="45">
      <c r="A807" s="130" t="s">
        <v>1072</v>
      </c>
      <c r="B807" s="147" t="s">
        <v>342</v>
      </c>
      <c r="C807" s="148" t="s">
        <v>925</v>
      </c>
      <c r="D807" s="148" t="s">
        <v>973</v>
      </c>
      <c r="E807" s="147"/>
    </row>
    <row r="808" spans="1:5" ht="45">
      <c r="A808" s="130" t="s">
        <v>1073</v>
      </c>
      <c r="B808" s="147" t="s">
        <v>337</v>
      </c>
      <c r="C808" s="148" t="s">
        <v>925</v>
      </c>
      <c r="D808" s="148" t="s">
        <v>928</v>
      </c>
      <c r="E808" s="147"/>
    </row>
    <row r="809" spans="1:5" ht="30">
      <c r="A809" s="130" t="s">
        <v>1074</v>
      </c>
      <c r="B809" s="147" t="s">
        <v>337</v>
      </c>
      <c r="C809" s="148" t="s">
        <v>925</v>
      </c>
      <c r="D809" s="148" t="s">
        <v>928</v>
      </c>
      <c r="E809" s="147"/>
    </row>
    <row r="810" spans="1:5" ht="45">
      <c r="A810" s="130" t="s">
        <v>1075</v>
      </c>
      <c r="B810" s="147" t="s">
        <v>337</v>
      </c>
      <c r="C810" s="148" t="s">
        <v>925</v>
      </c>
      <c r="D810" s="148" t="s">
        <v>928</v>
      </c>
      <c r="E810" s="147"/>
    </row>
    <row r="811" spans="1:5" ht="45">
      <c r="A811" s="130" t="s">
        <v>1076</v>
      </c>
      <c r="B811" s="147" t="s">
        <v>342</v>
      </c>
      <c r="C811" s="148" t="s">
        <v>925</v>
      </c>
      <c r="D811" s="148" t="s">
        <v>973</v>
      </c>
      <c r="E811" s="147"/>
    </row>
    <row r="812" spans="1:5" ht="45">
      <c r="A812" s="130" t="s">
        <v>1077</v>
      </c>
      <c r="B812" s="147" t="s">
        <v>342</v>
      </c>
      <c r="C812" s="148" t="s">
        <v>925</v>
      </c>
      <c r="D812" s="148" t="s">
        <v>973</v>
      </c>
      <c r="E812" s="147"/>
    </row>
    <row r="813" spans="1:5" ht="45">
      <c r="A813" s="130" t="s">
        <v>1078</v>
      </c>
      <c r="B813" s="147" t="s">
        <v>342</v>
      </c>
      <c r="C813" s="148" t="s">
        <v>925</v>
      </c>
      <c r="D813" s="148" t="s">
        <v>973</v>
      </c>
      <c r="E813" s="147"/>
    </row>
    <row r="814" spans="1:5" ht="45">
      <c r="A814" s="130" t="s">
        <v>1079</v>
      </c>
      <c r="B814" s="147" t="s">
        <v>342</v>
      </c>
      <c r="C814" s="148" t="s">
        <v>925</v>
      </c>
      <c r="D814" s="148" t="s">
        <v>973</v>
      </c>
      <c r="E814" s="147"/>
    </row>
    <row r="815" spans="1:5" ht="45">
      <c r="A815" s="130" t="s">
        <v>1080</v>
      </c>
      <c r="B815" s="147" t="s">
        <v>342</v>
      </c>
      <c r="C815" s="148" t="s">
        <v>925</v>
      </c>
      <c r="D815" s="148" t="s">
        <v>973</v>
      </c>
      <c r="E815" s="147"/>
    </row>
    <row r="816" spans="1:5" ht="45">
      <c r="A816" s="130" t="s">
        <v>1081</v>
      </c>
      <c r="B816" s="147" t="s">
        <v>337</v>
      </c>
      <c r="C816" s="148" t="s">
        <v>925</v>
      </c>
      <c r="D816" s="148" t="s">
        <v>973</v>
      </c>
      <c r="E816" s="147"/>
    </row>
    <row r="817" spans="1:5" ht="30">
      <c r="A817" s="130" t="s">
        <v>1082</v>
      </c>
      <c r="B817" s="147" t="s">
        <v>337</v>
      </c>
      <c r="C817" s="148" t="s">
        <v>925</v>
      </c>
      <c r="D817" s="148" t="s">
        <v>1083</v>
      </c>
      <c r="E817" s="147"/>
    </row>
    <row r="818" spans="1:5" ht="60">
      <c r="A818" s="130" t="s">
        <v>1084</v>
      </c>
      <c r="B818" s="147" t="s">
        <v>337</v>
      </c>
      <c r="C818" s="148" t="s">
        <v>925</v>
      </c>
      <c r="D818" s="148" t="s">
        <v>973</v>
      </c>
      <c r="E818" s="147"/>
    </row>
    <row r="819" spans="1:5" ht="45">
      <c r="A819" s="130" t="s">
        <v>1085</v>
      </c>
      <c r="B819" s="147" t="s">
        <v>337</v>
      </c>
      <c r="C819" s="148" t="s">
        <v>925</v>
      </c>
      <c r="D819" s="148" t="s">
        <v>973</v>
      </c>
      <c r="E819" s="147"/>
    </row>
    <row r="820" spans="1:5">
      <c r="A820" s="130" t="s">
        <v>1086</v>
      </c>
      <c r="B820" s="147" t="s">
        <v>337</v>
      </c>
      <c r="C820" s="148" t="s">
        <v>925</v>
      </c>
      <c r="D820" s="133" t="s">
        <v>928</v>
      </c>
      <c r="E820" s="147"/>
    </row>
    <row r="821" spans="1:5" ht="45">
      <c r="A821" s="130" t="s">
        <v>1087</v>
      </c>
      <c r="B821" s="147" t="s">
        <v>337</v>
      </c>
      <c r="C821" s="148" t="s">
        <v>925</v>
      </c>
      <c r="D821" s="148" t="s">
        <v>973</v>
      </c>
      <c r="E821" s="147"/>
    </row>
    <row r="822" spans="1:5" ht="30">
      <c r="A822" s="130" t="s">
        <v>1088</v>
      </c>
      <c r="B822" s="147" t="s">
        <v>337</v>
      </c>
      <c r="C822" s="148" t="s">
        <v>925</v>
      </c>
      <c r="D822" s="133" t="s">
        <v>928</v>
      </c>
      <c r="E822" s="147"/>
    </row>
    <row r="823" spans="1:5" ht="45">
      <c r="A823" s="130" t="s">
        <v>1089</v>
      </c>
      <c r="B823" s="147" t="s">
        <v>337</v>
      </c>
      <c r="C823" s="148" t="s">
        <v>925</v>
      </c>
      <c r="D823" s="148" t="s">
        <v>973</v>
      </c>
      <c r="E823" s="147"/>
    </row>
    <row r="824" spans="1:5" ht="45">
      <c r="A824" s="130" t="s">
        <v>1090</v>
      </c>
      <c r="B824" s="147" t="s">
        <v>337</v>
      </c>
      <c r="C824" s="148" t="s">
        <v>925</v>
      </c>
      <c r="D824" s="148" t="s">
        <v>1091</v>
      </c>
      <c r="E824" s="147"/>
    </row>
    <row r="825" spans="1:5" ht="30">
      <c r="A825" s="130" t="s">
        <v>1092</v>
      </c>
      <c r="B825" s="147" t="s">
        <v>337</v>
      </c>
      <c r="C825" s="148" t="s">
        <v>925</v>
      </c>
      <c r="D825" s="148" t="s">
        <v>1091</v>
      </c>
      <c r="E825" s="147"/>
    </row>
    <row r="826" spans="1:5" ht="30">
      <c r="A826" s="130" t="s">
        <v>1093</v>
      </c>
      <c r="B826" s="147" t="s">
        <v>337</v>
      </c>
      <c r="C826" s="148" t="s">
        <v>925</v>
      </c>
      <c r="D826" s="148" t="s">
        <v>973</v>
      </c>
      <c r="E826" s="147"/>
    </row>
    <row r="827" spans="1:5" ht="30">
      <c r="A827" s="130" t="s">
        <v>1094</v>
      </c>
      <c r="B827" s="147" t="s">
        <v>337</v>
      </c>
      <c r="C827" s="148" t="s">
        <v>925</v>
      </c>
      <c r="D827" s="148" t="s">
        <v>973</v>
      </c>
      <c r="E827" s="147"/>
    </row>
    <row r="828" spans="1:5" ht="30">
      <c r="A828" s="130" t="s">
        <v>1095</v>
      </c>
      <c r="B828" s="147" t="s">
        <v>337</v>
      </c>
      <c r="C828" s="148" t="s">
        <v>925</v>
      </c>
      <c r="D828" s="148" t="s">
        <v>928</v>
      </c>
      <c r="E828" s="147"/>
    </row>
    <row r="829" spans="1:5" ht="45">
      <c r="A829" s="130" t="s">
        <v>1096</v>
      </c>
      <c r="B829" s="147" t="s">
        <v>337</v>
      </c>
      <c r="C829" s="148" t="s">
        <v>925</v>
      </c>
      <c r="D829" s="148" t="s">
        <v>973</v>
      </c>
      <c r="E829" s="147"/>
    </row>
    <row r="830" spans="1:5" ht="30">
      <c r="A830" s="130" t="s">
        <v>1097</v>
      </c>
      <c r="B830" s="147" t="s">
        <v>337</v>
      </c>
      <c r="C830" s="148" t="s">
        <v>925</v>
      </c>
      <c r="D830" s="148" t="s">
        <v>928</v>
      </c>
      <c r="E830" s="147"/>
    </row>
    <row r="831" spans="1:5" ht="30">
      <c r="A831" s="130" t="s">
        <v>1098</v>
      </c>
      <c r="B831" s="147" t="s">
        <v>337</v>
      </c>
      <c r="C831" s="148" t="s">
        <v>925</v>
      </c>
      <c r="D831" s="148" t="s">
        <v>928</v>
      </c>
      <c r="E831" s="147"/>
    </row>
    <row r="832" spans="1:5">
      <c r="A832" s="130" t="s">
        <v>1099</v>
      </c>
      <c r="B832" s="147" t="s">
        <v>337</v>
      </c>
      <c r="C832" s="148" t="s">
        <v>925</v>
      </c>
      <c r="D832" s="148" t="s">
        <v>928</v>
      </c>
      <c r="E832" s="147"/>
    </row>
    <row r="833" spans="1:5">
      <c r="A833" s="130" t="s">
        <v>1100</v>
      </c>
      <c r="B833" s="147" t="s">
        <v>337</v>
      </c>
      <c r="C833" s="148" t="s">
        <v>925</v>
      </c>
      <c r="D833" s="148" t="s">
        <v>928</v>
      </c>
      <c r="E833" s="147"/>
    </row>
    <row r="834" spans="1:5" ht="45">
      <c r="A834" s="130" t="s">
        <v>1101</v>
      </c>
      <c r="B834" s="147" t="s">
        <v>337</v>
      </c>
      <c r="C834" s="148" t="s">
        <v>925</v>
      </c>
      <c r="D834" s="148" t="s">
        <v>973</v>
      </c>
      <c r="E834" s="147"/>
    </row>
    <row r="835" spans="1:5" ht="45">
      <c r="A835" s="130" t="s">
        <v>1102</v>
      </c>
      <c r="B835" s="147" t="s">
        <v>337</v>
      </c>
      <c r="C835" s="148" t="s">
        <v>925</v>
      </c>
      <c r="D835" s="148" t="s">
        <v>973</v>
      </c>
      <c r="E835" s="147"/>
    </row>
    <row r="836" spans="1:5" ht="30">
      <c r="A836" s="130" t="s">
        <v>1103</v>
      </c>
      <c r="B836" s="147" t="s">
        <v>337</v>
      </c>
      <c r="C836" s="148" t="s">
        <v>925</v>
      </c>
      <c r="D836" s="133" t="s">
        <v>1104</v>
      </c>
      <c r="E836" s="147"/>
    </row>
    <row r="837" spans="1:5" ht="45">
      <c r="A837" s="130" t="s">
        <v>1105</v>
      </c>
      <c r="B837" s="147" t="s">
        <v>337</v>
      </c>
      <c r="C837" s="148" t="s">
        <v>925</v>
      </c>
      <c r="D837" s="148" t="s">
        <v>973</v>
      </c>
      <c r="E837" s="147"/>
    </row>
    <row r="838" spans="1:5" ht="30">
      <c r="A838" s="130" t="s">
        <v>1106</v>
      </c>
      <c r="B838" s="147" t="s">
        <v>337</v>
      </c>
      <c r="C838" s="148" t="s">
        <v>925</v>
      </c>
      <c r="D838" s="148" t="s">
        <v>928</v>
      </c>
      <c r="E838" s="147"/>
    </row>
    <row r="839" spans="1:5" ht="30">
      <c r="A839" s="130" t="s">
        <v>1107</v>
      </c>
      <c r="B839" s="147" t="s">
        <v>337</v>
      </c>
      <c r="C839" s="148" t="s">
        <v>925</v>
      </c>
      <c r="D839" s="148" t="s">
        <v>973</v>
      </c>
      <c r="E839" s="147"/>
    </row>
    <row r="840" spans="1:5" ht="30">
      <c r="A840" s="130" t="s">
        <v>1108</v>
      </c>
      <c r="B840" s="147" t="s">
        <v>337</v>
      </c>
      <c r="C840" s="148" t="s">
        <v>925</v>
      </c>
      <c r="D840" s="148" t="s">
        <v>1091</v>
      </c>
      <c r="E840" s="147"/>
    </row>
    <row r="841" spans="1:5" ht="30">
      <c r="A841" s="130" t="s">
        <v>1109</v>
      </c>
      <c r="B841" s="147" t="s">
        <v>337</v>
      </c>
      <c r="C841" s="148" t="s">
        <v>925</v>
      </c>
      <c r="D841" s="148" t="s">
        <v>928</v>
      </c>
      <c r="E841" s="147"/>
    </row>
    <row r="842" spans="1:5" ht="30">
      <c r="A842" s="130" t="s">
        <v>1110</v>
      </c>
      <c r="B842" s="147" t="s">
        <v>363</v>
      </c>
      <c r="C842" s="148" t="s">
        <v>925</v>
      </c>
      <c r="D842" s="148" t="s">
        <v>973</v>
      </c>
      <c r="E842" s="147"/>
    </row>
    <row r="843" spans="1:5" ht="45">
      <c r="A843" s="130" t="s">
        <v>1111</v>
      </c>
      <c r="B843" s="147" t="s">
        <v>363</v>
      </c>
      <c r="C843" s="148" t="s">
        <v>925</v>
      </c>
      <c r="D843" s="148" t="s">
        <v>973</v>
      </c>
      <c r="E843" s="147"/>
    </row>
    <row r="844" spans="1:5" ht="45">
      <c r="A844" s="130" t="s">
        <v>1112</v>
      </c>
      <c r="B844" s="147" t="s">
        <v>363</v>
      </c>
      <c r="C844" s="148" t="s">
        <v>925</v>
      </c>
      <c r="D844" s="148" t="s">
        <v>973</v>
      </c>
      <c r="E844" s="147"/>
    </row>
    <row r="845" spans="1:5" ht="45">
      <c r="A845" s="130" t="s">
        <v>1113</v>
      </c>
      <c r="B845" s="147" t="s">
        <v>363</v>
      </c>
      <c r="C845" s="148" t="s">
        <v>925</v>
      </c>
      <c r="D845" s="148" t="s">
        <v>973</v>
      </c>
      <c r="E845" s="147"/>
    </row>
    <row r="846" spans="1:5" ht="30">
      <c r="A846" s="130" t="s">
        <v>1114</v>
      </c>
      <c r="B846" s="147" t="s">
        <v>363</v>
      </c>
      <c r="C846" s="148" t="s">
        <v>925</v>
      </c>
      <c r="D846" s="148" t="s">
        <v>973</v>
      </c>
      <c r="E846" s="147"/>
    </row>
    <row r="847" spans="1:5" ht="30">
      <c r="A847" s="130" t="s">
        <v>1115</v>
      </c>
      <c r="B847" s="147" t="s">
        <v>365</v>
      </c>
      <c r="C847" s="148" t="s">
        <v>925</v>
      </c>
      <c r="D847" s="148" t="s">
        <v>973</v>
      </c>
      <c r="E847" s="147"/>
    </row>
    <row r="848" spans="1:5" ht="45">
      <c r="A848" s="130" t="s">
        <v>1116</v>
      </c>
      <c r="B848" s="147" t="s">
        <v>1117</v>
      </c>
      <c r="C848" s="148" t="s">
        <v>925</v>
      </c>
      <c r="D848" s="148" t="s">
        <v>973</v>
      </c>
      <c r="E848" s="147"/>
    </row>
    <row r="849" spans="1:5" ht="45">
      <c r="A849" s="130" t="s">
        <v>1118</v>
      </c>
      <c r="B849" s="147" t="s">
        <v>1117</v>
      </c>
      <c r="C849" s="148" t="s">
        <v>925</v>
      </c>
      <c r="D849" s="148" t="s">
        <v>973</v>
      </c>
      <c r="E849" s="147"/>
    </row>
    <row r="850" spans="1:5" ht="30">
      <c r="A850" s="130" t="s">
        <v>1119</v>
      </c>
      <c r="B850" s="147" t="s">
        <v>398</v>
      </c>
      <c r="C850" s="147" t="s">
        <v>925</v>
      </c>
      <c r="D850" s="148" t="s">
        <v>928</v>
      </c>
      <c r="E850" s="147"/>
    </row>
    <row r="851" spans="1:5" ht="45">
      <c r="A851" s="130" t="s">
        <v>1120</v>
      </c>
      <c r="B851" s="147" t="s">
        <v>398</v>
      </c>
      <c r="C851" s="147" t="s">
        <v>925</v>
      </c>
      <c r="D851" s="148" t="s">
        <v>928</v>
      </c>
      <c r="E851" s="147">
        <v>2020</v>
      </c>
    </row>
    <row r="852" spans="1:5" ht="45">
      <c r="A852" s="130" t="s">
        <v>1121</v>
      </c>
      <c r="B852" s="147" t="s">
        <v>436</v>
      </c>
      <c r="C852" s="147" t="s">
        <v>925</v>
      </c>
      <c r="D852" s="148" t="s">
        <v>973</v>
      </c>
      <c r="E852" s="147"/>
    </row>
    <row r="853" spans="1:5" ht="45">
      <c r="A853" s="130" t="s">
        <v>1122</v>
      </c>
      <c r="B853" s="147" t="s">
        <v>431</v>
      </c>
      <c r="C853" s="147" t="s">
        <v>925</v>
      </c>
      <c r="D853" s="148" t="s">
        <v>1123</v>
      </c>
      <c r="E853" s="147"/>
    </row>
    <row r="854" spans="1:5" ht="30">
      <c r="A854" s="130" t="s">
        <v>1124</v>
      </c>
      <c r="B854" s="147" t="s">
        <v>431</v>
      </c>
      <c r="C854" s="147" t="s">
        <v>925</v>
      </c>
      <c r="D854" s="148" t="s">
        <v>1125</v>
      </c>
      <c r="E854" s="147"/>
    </row>
    <row r="855" spans="1:5" ht="30">
      <c r="A855" s="130" t="s">
        <v>1126</v>
      </c>
      <c r="B855" s="147" t="s">
        <v>431</v>
      </c>
      <c r="C855" s="147" t="s">
        <v>925</v>
      </c>
      <c r="D855" s="148" t="s">
        <v>928</v>
      </c>
      <c r="E855" s="147"/>
    </row>
    <row r="856" spans="1:5">
      <c r="A856" s="130" t="s">
        <v>1127</v>
      </c>
      <c r="B856" s="147" t="s">
        <v>431</v>
      </c>
      <c r="C856" s="147" t="s">
        <v>925</v>
      </c>
      <c r="D856" s="148" t="s">
        <v>1128</v>
      </c>
      <c r="E856" s="147">
        <v>2020</v>
      </c>
    </row>
    <row r="857" spans="1:5" ht="45">
      <c r="A857" s="134" t="s">
        <v>1129</v>
      </c>
      <c r="B857" s="147" t="s">
        <v>461</v>
      </c>
      <c r="C857" s="147" t="s">
        <v>925</v>
      </c>
      <c r="D857" s="148" t="s">
        <v>973</v>
      </c>
      <c r="E857" s="147"/>
    </row>
    <row r="858" spans="1:5" ht="60">
      <c r="A858" s="134" t="s">
        <v>1130</v>
      </c>
      <c r="B858" s="147" t="s">
        <v>461</v>
      </c>
      <c r="C858" s="147" t="s">
        <v>925</v>
      </c>
      <c r="D858" s="148" t="s">
        <v>1036</v>
      </c>
      <c r="E858" s="147"/>
    </row>
    <row r="859" spans="1:5" ht="45">
      <c r="A859" s="134" t="s">
        <v>1131</v>
      </c>
      <c r="B859" s="147" t="s">
        <v>463</v>
      </c>
      <c r="C859" s="147" t="s">
        <v>925</v>
      </c>
      <c r="D859" s="148" t="s">
        <v>1036</v>
      </c>
      <c r="E859" s="147"/>
    </row>
    <row r="860" spans="1:5" ht="30">
      <c r="A860" s="134" t="s">
        <v>1132</v>
      </c>
      <c r="B860" s="147" t="s">
        <v>463</v>
      </c>
      <c r="C860" s="147" t="s">
        <v>925</v>
      </c>
      <c r="D860" s="148" t="s">
        <v>1036</v>
      </c>
      <c r="E860" s="147"/>
    </row>
    <row r="861" spans="1:5" ht="45">
      <c r="A861" s="134" t="s">
        <v>1133</v>
      </c>
      <c r="B861" s="147" t="s">
        <v>473</v>
      </c>
      <c r="C861" s="147" t="s">
        <v>925</v>
      </c>
      <c r="D861" s="148" t="s">
        <v>973</v>
      </c>
      <c r="E861" s="147"/>
    </row>
    <row r="862" spans="1:5" ht="45">
      <c r="A862" s="134" t="s">
        <v>1134</v>
      </c>
      <c r="B862" s="147" t="s">
        <v>463</v>
      </c>
      <c r="C862" s="147" t="s">
        <v>925</v>
      </c>
      <c r="D862" s="148" t="s">
        <v>973</v>
      </c>
      <c r="E862" s="147"/>
    </row>
    <row r="863" spans="1:5" ht="30">
      <c r="A863" s="134" t="s">
        <v>1135</v>
      </c>
      <c r="B863" s="147" t="s">
        <v>463</v>
      </c>
      <c r="C863" s="147" t="s">
        <v>925</v>
      </c>
      <c r="D863" s="148" t="s">
        <v>1036</v>
      </c>
      <c r="E863" s="147"/>
    </row>
    <row r="864" spans="1:5" ht="30">
      <c r="A864" s="134" t="s">
        <v>1136</v>
      </c>
      <c r="B864" s="147" t="s">
        <v>463</v>
      </c>
      <c r="C864" s="147" t="s">
        <v>925</v>
      </c>
      <c r="D864" s="148" t="s">
        <v>1036</v>
      </c>
      <c r="E864" s="147"/>
    </row>
    <row r="865" spans="1:5" ht="30">
      <c r="A865" s="134" t="s">
        <v>1137</v>
      </c>
      <c r="B865" s="147" t="s">
        <v>463</v>
      </c>
      <c r="C865" s="147" t="s">
        <v>925</v>
      </c>
      <c r="D865" s="148" t="s">
        <v>1036</v>
      </c>
      <c r="E865" s="147"/>
    </row>
    <row r="866" spans="1:5" ht="30">
      <c r="A866" s="134" t="s">
        <v>1138</v>
      </c>
      <c r="B866" s="147" t="s">
        <v>473</v>
      </c>
      <c r="C866" s="147" t="s">
        <v>925</v>
      </c>
      <c r="D866" s="148" t="s">
        <v>973</v>
      </c>
      <c r="E866" s="147"/>
    </row>
    <row r="867" spans="1:5" ht="30">
      <c r="A867" s="134" t="s">
        <v>1139</v>
      </c>
      <c r="B867" s="147" t="s">
        <v>463</v>
      </c>
      <c r="C867" s="147" t="s">
        <v>925</v>
      </c>
      <c r="D867" s="148" t="s">
        <v>973</v>
      </c>
      <c r="E867" s="147"/>
    </row>
    <row r="868" spans="1:5" ht="45">
      <c r="A868" s="134" t="s">
        <v>1140</v>
      </c>
      <c r="B868" s="147" t="s">
        <v>463</v>
      </c>
      <c r="C868" s="147" t="s">
        <v>925</v>
      </c>
      <c r="D868" s="148" t="s">
        <v>1036</v>
      </c>
      <c r="E868" s="147"/>
    </row>
    <row r="869" spans="1:5" ht="30">
      <c r="A869" s="134" t="s">
        <v>1141</v>
      </c>
      <c r="B869" s="147" t="s">
        <v>463</v>
      </c>
      <c r="C869" s="147" t="s">
        <v>925</v>
      </c>
      <c r="D869" s="148" t="s">
        <v>1036</v>
      </c>
      <c r="E869" s="147"/>
    </row>
    <row r="870" spans="1:5" ht="30">
      <c r="A870" s="134" t="s">
        <v>1142</v>
      </c>
      <c r="B870" s="147" t="s">
        <v>463</v>
      </c>
      <c r="C870" s="147" t="s">
        <v>925</v>
      </c>
      <c r="D870" s="148" t="s">
        <v>973</v>
      </c>
      <c r="E870" s="147"/>
    </row>
    <row r="871" spans="1:5" ht="30">
      <c r="A871" s="134" t="s">
        <v>1143</v>
      </c>
      <c r="B871" s="147" t="s">
        <v>473</v>
      </c>
      <c r="C871" s="147" t="s">
        <v>925</v>
      </c>
      <c r="D871" s="148" t="s">
        <v>973</v>
      </c>
      <c r="E871" s="147"/>
    </row>
    <row r="872" spans="1:5" ht="45">
      <c r="A872" s="134" t="s">
        <v>1144</v>
      </c>
      <c r="B872" s="147" t="s">
        <v>463</v>
      </c>
      <c r="C872" s="147" t="s">
        <v>925</v>
      </c>
      <c r="D872" s="148" t="s">
        <v>1145</v>
      </c>
      <c r="E872" s="147"/>
    </row>
    <row r="873" spans="1:5" ht="45">
      <c r="A873" s="134" t="s">
        <v>1146</v>
      </c>
      <c r="B873" s="147" t="s">
        <v>463</v>
      </c>
      <c r="C873" s="147" t="s">
        <v>925</v>
      </c>
      <c r="D873" s="148" t="s">
        <v>1036</v>
      </c>
      <c r="E873" s="147"/>
    </row>
    <row r="874" spans="1:5" ht="30">
      <c r="A874" s="134" t="s">
        <v>1147</v>
      </c>
      <c r="B874" s="147" t="s">
        <v>473</v>
      </c>
      <c r="C874" s="147" t="s">
        <v>925</v>
      </c>
      <c r="D874" s="148" t="s">
        <v>1036</v>
      </c>
      <c r="E874" s="147"/>
    </row>
    <row r="875" spans="1:5" ht="45">
      <c r="A875" s="134" t="s">
        <v>1148</v>
      </c>
      <c r="B875" s="147" t="s">
        <v>463</v>
      </c>
      <c r="C875" s="147" t="s">
        <v>925</v>
      </c>
      <c r="D875" s="148" t="s">
        <v>973</v>
      </c>
      <c r="E875" s="147"/>
    </row>
    <row r="876" spans="1:5">
      <c r="A876" s="134" t="s">
        <v>1149</v>
      </c>
      <c r="B876" s="147" t="s">
        <v>463</v>
      </c>
      <c r="C876" s="147" t="s">
        <v>925</v>
      </c>
      <c r="D876" s="148" t="s">
        <v>928</v>
      </c>
      <c r="E876" s="147"/>
    </row>
    <row r="877" spans="1:5" ht="30">
      <c r="A877" s="134" t="s">
        <v>1150</v>
      </c>
      <c r="B877" s="147" t="s">
        <v>463</v>
      </c>
      <c r="C877" s="147" t="s">
        <v>925</v>
      </c>
      <c r="D877" s="148" t="s">
        <v>928</v>
      </c>
      <c r="E877" s="147"/>
    </row>
    <row r="878" spans="1:5" ht="45">
      <c r="A878" s="130" t="s">
        <v>1151</v>
      </c>
      <c r="B878" s="147" t="s">
        <v>463</v>
      </c>
      <c r="C878" s="147" t="s">
        <v>925</v>
      </c>
      <c r="D878" s="148" t="s">
        <v>973</v>
      </c>
      <c r="E878" s="147">
        <v>2020</v>
      </c>
    </row>
    <row r="879" spans="1:5">
      <c r="A879" s="130" t="s">
        <v>1152</v>
      </c>
      <c r="B879" s="147" t="s">
        <v>463</v>
      </c>
      <c r="C879" s="147" t="s">
        <v>925</v>
      </c>
      <c r="D879" s="148" t="s">
        <v>928</v>
      </c>
      <c r="E879" s="147">
        <v>2019</v>
      </c>
    </row>
    <row r="880" spans="1:5" ht="30">
      <c r="A880" s="130" t="s">
        <v>1153</v>
      </c>
      <c r="B880" s="147" t="s">
        <v>494</v>
      </c>
      <c r="C880" s="147" t="s">
        <v>925</v>
      </c>
      <c r="D880" s="148" t="s">
        <v>928</v>
      </c>
      <c r="E880" s="147"/>
    </row>
    <row r="881" spans="1:5">
      <c r="A881" s="130" t="s">
        <v>1154</v>
      </c>
      <c r="B881" s="147" t="s">
        <v>494</v>
      </c>
      <c r="C881" s="147" t="s">
        <v>925</v>
      </c>
      <c r="D881" s="148" t="s">
        <v>928</v>
      </c>
      <c r="E881" s="147"/>
    </row>
    <row r="882" spans="1:5" ht="30">
      <c r="A882" s="130" t="s">
        <v>1155</v>
      </c>
      <c r="B882" s="147" t="s">
        <v>494</v>
      </c>
      <c r="C882" s="147" t="s">
        <v>925</v>
      </c>
      <c r="D882" s="148" t="s">
        <v>928</v>
      </c>
      <c r="E882" s="147"/>
    </row>
    <row r="883" spans="1:5">
      <c r="A883" s="130" t="s">
        <v>1156</v>
      </c>
      <c r="B883" s="147" t="s">
        <v>494</v>
      </c>
      <c r="C883" s="147" t="s">
        <v>925</v>
      </c>
      <c r="D883" s="148" t="s">
        <v>928</v>
      </c>
      <c r="E883" s="147"/>
    </row>
    <row r="884" spans="1:5" ht="30">
      <c r="A884" s="130" t="s">
        <v>1157</v>
      </c>
      <c r="B884" s="147" t="s">
        <v>494</v>
      </c>
      <c r="C884" s="147" t="s">
        <v>925</v>
      </c>
      <c r="D884" s="148" t="s">
        <v>928</v>
      </c>
      <c r="E884" s="147"/>
    </row>
    <row r="885" spans="1:5">
      <c r="A885" s="130" t="s">
        <v>1158</v>
      </c>
      <c r="B885" s="147" t="s">
        <v>494</v>
      </c>
      <c r="C885" s="147" t="s">
        <v>925</v>
      </c>
      <c r="D885" s="148" t="s">
        <v>928</v>
      </c>
      <c r="E885" s="147"/>
    </row>
    <row r="886" spans="1:5">
      <c r="A886" s="130" t="s">
        <v>1159</v>
      </c>
      <c r="B886" s="147" t="s">
        <v>494</v>
      </c>
      <c r="C886" s="147" t="s">
        <v>925</v>
      </c>
      <c r="D886" s="148" t="s">
        <v>928</v>
      </c>
      <c r="E886" s="147"/>
    </row>
    <row r="887" spans="1:5">
      <c r="A887" s="130" t="s">
        <v>1160</v>
      </c>
      <c r="B887" s="147" t="s">
        <v>494</v>
      </c>
      <c r="C887" s="147" t="s">
        <v>925</v>
      </c>
      <c r="D887" s="148" t="s">
        <v>928</v>
      </c>
      <c r="E887" s="147"/>
    </row>
    <row r="888" spans="1:5">
      <c r="A888" s="130" t="s">
        <v>1161</v>
      </c>
      <c r="B888" s="147" t="s">
        <v>494</v>
      </c>
      <c r="C888" s="147" t="s">
        <v>925</v>
      </c>
      <c r="D888" s="148" t="s">
        <v>928</v>
      </c>
      <c r="E888" s="147"/>
    </row>
    <row r="889" spans="1:5">
      <c r="A889" s="130" t="s">
        <v>1162</v>
      </c>
      <c r="B889" s="147" t="s">
        <v>494</v>
      </c>
      <c r="C889" s="147" t="s">
        <v>925</v>
      </c>
      <c r="D889" s="148" t="s">
        <v>928</v>
      </c>
      <c r="E889" s="147"/>
    </row>
    <row r="890" spans="1:5">
      <c r="A890" s="130" t="s">
        <v>1163</v>
      </c>
      <c r="B890" s="147" t="s">
        <v>494</v>
      </c>
      <c r="C890" s="147" t="s">
        <v>925</v>
      </c>
      <c r="D890" s="148" t="s">
        <v>928</v>
      </c>
      <c r="E890" s="147"/>
    </row>
    <row r="891" spans="1:5">
      <c r="A891" s="130" t="s">
        <v>1164</v>
      </c>
      <c r="B891" s="147" t="s">
        <v>494</v>
      </c>
      <c r="C891" s="147" t="s">
        <v>925</v>
      </c>
      <c r="D891" s="148" t="s">
        <v>928</v>
      </c>
      <c r="E891" s="147"/>
    </row>
    <row r="892" spans="1:5" ht="30">
      <c r="A892" s="130" t="s">
        <v>1165</v>
      </c>
      <c r="B892" s="147" t="s">
        <v>494</v>
      </c>
      <c r="C892" s="147" t="s">
        <v>925</v>
      </c>
      <c r="D892" s="148" t="s">
        <v>928</v>
      </c>
      <c r="E892" s="147"/>
    </row>
    <row r="893" spans="1:5" ht="30">
      <c r="A893" s="130" t="s">
        <v>1166</v>
      </c>
      <c r="B893" s="147" t="s">
        <v>494</v>
      </c>
      <c r="C893" s="147" t="s">
        <v>925</v>
      </c>
      <c r="D893" s="148" t="s">
        <v>928</v>
      </c>
      <c r="E893" s="147"/>
    </row>
    <row r="894" spans="1:5" ht="30">
      <c r="A894" s="130" t="s">
        <v>1167</v>
      </c>
      <c r="B894" s="147" t="s">
        <v>494</v>
      </c>
      <c r="C894" s="147" t="s">
        <v>925</v>
      </c>
      <c r="D894" s="148" t="s">
        <v>928</v>
      </c>
      <c r="E894" s="147"/>
    </row>
    <row r="895" spans="1:5" ht="30">
      <c r="A895" s="130" t="s">
        <v>1168</v>
      </c>
      <c r="B895" s="147" t="s">
        <v>494</v>
      </c>
      <c r="C895" s="147" t="s">
        <v>925</v>
      </c>
      <c r="D895" s="148" t="s">
        <v>1169</v>
      </c>
      <c r="E895" s="147"/>
    </row>
    <row r="896" spans="1:5">
      <c r="A896" s="130" t="s">
        <v>1170</v>
      </c>
      <c r="B896" s="147" t="s">
        <v>494</v>
      </c>
      <c r="C896" s="147" t="s">
        <v>925</v>
      </c>
      <c r="D896" s="148" t="s">
        <v>1171</v>
      </c>
      <c r="E896" s="147"/>
    </row>
    <row r="897" spans="1:5">
      <c r="A897" s="130" t="s">
        <v>1172</v>
      </c>
      <c r="B897" s="147" t="s">
        <v>494</v>
      </c>
      <c r="C897" s="147" t="s">
        <v>925</v>
      </c>
      <c r="D897" s="148" t="s">
        <v>928</v>
      </c>
      <c r="E897" s="147"/>
    </row>
    <row r="898" spans="1:5">
      <c r="A898" s="130" t="s">
        <v>1173</v>
      </c>
      <c r="B898" s="147" t="s">
        <v>494</v>
      </c>
      <c r="C898" s="147" t="s">
        <v>925</v>
      </c>
      <c r="D898" s="148" t="s">
        <v>928</v>
      </c>
      <c r="E898" s="147"/>
    </row>
    <row r="899" spans="1:5">
      <c r="A899" s="130" t="s">
        <v>1174</v>
      </c>
      <c r="B899" s="147" t="s">
        <v>494</v>
      </c>
      <c r="C899" s="147" t="s">
        <v>925</v>
      </c>
      <c r="D899" s="148" t="s">
        <v>928</v>
      </c>
      <c r="E899" s="147"/>
    </row>
    <row r="900" spans="1:5">
      <c r="A900" s="130" t="s">
        <v>1175</v>
      </c>
      <c r="B900" s="147" t="s">
        <v>494</v>
      </c>
      <c r="C900" s="147" t="s">
        <v>925</v>
      </c>
      <c r="D900" s="148" t="s">
        <v>1171</v>
      </c>
      <c r="E900" s="147"/>
    </row>
    <row r="901" spans="1:5">
      <c r="A901" s="130" t="s">
        <v>1176</v>
      </c>
      <c r="B901" s="147" t="s">
        <v>494</v>
      </c>
      <c r="C901" s="147" t="s">
        <v>925</v>
      </c>
      <c r="D901" s="148" t="s">
        <v>928</v>
      </c>
      <c r="E901" s="147"/>
    </row>
    <row r="902" spans="1:5" ht="30">
      <c r="A902" s="130" t="s">
        <v>1177</v>
      </c>
      <c r="B902" s="147" t="s">
        <v>494</v>
      </c>
      <c r="C902" s="147" t="s">
        <v>925</v>
      </c>
      <c r="D902" s="148" t="s">
        <v>928</v>
      </c>
      <c r="E902" s="147"/>
    </row>
    <row r="903" spans="1:5" ht="30">
      <c r="A903" s="130" t="s">
        <v>1178</v>
      </c>
      <c r="B903" s="147" t="s">
        <v>494</v>
      </c>
      <c r="C903" s="147" t="s">
        <v>925</v>
      </c>
      <c r="D903" s="148" t="s">
        <v>1179</v>
      </c>
      <c r="E903" s="147"/>
    </row>
    <row r="904" spans="1:5">
      <c r="A904" s="130" t="s">
        <v>1180</v>
      </c>
      <c r="B904" s="147" t="s">
        <v>494</v>
      </c>
      <c r="C904" s="147" t="s">
        <v>925</v>
      </c>
      <c r="D904" s="148" t="s">
        <v>928</v>
      </c>
      <c r="E904" s="147"/>
    </row>
    <row r="905" spans="1:5">
      <c r="A905" s="130" t="s">
        <v>1181</v>
      </c>
      <c r="B905" s="147" t="s">
        <v>494</v>
      </c>
      <c r="C905" s="147" t="s">
        <v>925</v>
      </c>
      <c r="D905" s="148" t="s">
        <v>928</v>
      </c>
      <c r="E905" s="147"/>
    </row>
    <row r="906" spans="1:5" ht="45">
      <c r="A906" s="130" t="s">
        <v>1182</v>
      </c>
      <c r="B906" s="147" t="s">
        <v>519</v>
      </c>
      <c r="C906" s="147" t="s">
        <v>925</v>
      </c>
      <c r="D906" s="148" t="s">
        <v>973</v>
      </c>
      <c r="E906" s="147"/>
    </row>
    <row r="907" spans="1:5" ht="45">
      <c r="A907" s="130" t="s">
        <v>1183</v>
      </c>
      <c r="B907" s="147" t="s">
        <v>519</v>
      </c>
      <c r="C907" s="147" t="s">
        <v>925</v>
      </c>
      <c r="D907" s="148" t="s">
        <v>973</v>
      </c>
      <c r="E907" s="147"/>
    </row>
    <row r="908" spans="1:5" ht="60">
      <c r="A908" s="130" t="s">
        <v>1184</v>
      </c>
      <c r="B908" s="147" t="s">
        <v>519</v>
      </c>
      <c r="C908" s="147" t="s">
        <v>925</v>
      </c>
      <c r="D908" s="148" t="s">
        <v>973</v>
      </c>
      <c r="E908" s="147"/>
    </row>
    <row r="909" spans="1:5" ht="45">
      <c r="A909" s="130" t="s">
        <v>1185</v>
      </c>
      <c r="B909" s="147" t="s">
        <v>519</v>
      </c>
      <c r="C909" s="147" t="s">
        <v>925</v>
      </c>
      <c r="D909" s="148" t="s">
        <v>973</v>
      </c>
      <c r="E909" s="147"/>
    </row>
    <row r="910" spans="1:5">
      <c r="A910" s="130" t="s">
        <v>1186</v>
      </c>
      <c r="B910" s="147" t="s">
        <v>519</v>
      </c>
      <c r="C910" s="147" t="s">
        <v>925</v>
      </c>
      <c r="D910" s="148" t="s">
        <v>928</v>
      </c>
      <c r="E910" s="147"/>
    </row>
    <row r="911" spans="1:5">
      <c r="A911" s="130" t="s">
        <v>1187</v>
      </c>
      <c r="B911" s="147" t="s">
        <v>519</v>
      </c>
      <c r="C911" s="147" t="s">
        <v>925</v>
      </c>
      <c r="D911" s="148" t="s">
        <v>928</v>
      </c>
      <c r="E911" s="147"/>
    </row>
    <row r="912" spans="1:5" ht="120">
      <c r="A912" s="130" t="s">
        <v>1188</v>
      </c>
      <c r="B912" s="147" t="s">
        <v>519</v>
      </c>
      <c r="C912" s="147" t="s">
        <v>925</v>
      </c>
      <c r="D912" s="148" t="s">
        <v>1189</v>
      </c>
      <c r="E912" s="147"/>
    </row>
    <row r="913" spans="1:5" ht="150">
      <c r="A913" s="130" t="s">
        <v>1190</v>
      </c>
      <c r="B913" s="147" t="s">
        <v>519</v>
      </c>
      <c r="C913" s="147" t="s">
        <v>925</v>
      </c>
      <c r="D913" s="148" t="s">
        <v>1189</v>
      </c>
      <c r="E913" s="147"/>
    </row>
    <row r="914" spans="1:5" ht="45">
      <c r="A914" s="130" t="s">
        <v>1191</v>
      </c>
      <c r="B914" s="147" t="s">
        <v>519</v>
      </c>
      <c r="C914" s="147" t="s">
        <v>925</v>
      </c>
      <c r="D914" s="148" t="s">
        <v>1036</v>
      </c>
      <c r="E914" s="147"/>
    </row>
    <row r="915" spans="1:5">
      <c r="A915" s="130" t="s">
        <v>1192</v>
      </c>
      <c r="B915" s="147" t="s">
        <v>519</v>
      </c>
      <c r="C915" s="147" t="s">
        <v>925</v>
      </c>
      <c r="D915" s="148" t="s">
        <v>928</v>
      </c>
      <c r="E915" s="147"/>
    </row>
    <row r="916" spans="1:5" ht="75">
      <c r="A916" s="130" t="s">
        <v>1193</v>
      </c>
      <c r="B916" s="147" t="s">
        <v>1194</v>
      </c>
      <c r="C916" s="147" t="s">
        <v>925</v>
      </c>
      <c r="D916" s="148" t="s">
        <v>1036</v>
      </c>
      <c r="E916" s="147"/>
    </row>
    <row r="917" spans="1:5" ht="45">
      <c r="A917" s="130" t="s">
        <v>1195</v>
      </c>
      <c r="B917" s="147" t="s">
        <v>519</v>
      </c>
      <c r="C917" s="147" t="s">
        <v>925</v>
      </c>
      <c r="D917" s="148" t="s">
        <v>1189</v>
      </c>
      <c r="E917" s="147"/>
    </row>
    <row r="918" spans="1:5" ht="45">
      <c r="A918" s="130" t="s">
        <v>1196</v>
      </c>
      <c r="B918" s="147" t="s">
        <v>519</v>
      </c>
      <c r="C918" s="147" t="s">
        <v>925</v>
      </c>
      <c r="D918" s="148" t="s">
        <v>1197</v>
      </c>
      <c r="E918" s="147"/>
    </row>
    <row r="919" spans="1:5" ht="45">
      <c r="A919" s="130" t="s">
        <v>1198</v>
      </c>
      <c r="B919" s="147" t="s">
        <v>519</v>
      </c>
      <c r="C919" s="147" t="s">
        <v>925</v>
      </c>
      <c r="D919" s="148" t="s">
        <v>1197</v>
      </c>
      <c r="E919" s="147"/>
    </row>
    <row r="920" spans="1:5" ht="45">
      <c r="A920" s="130" t="s">
        <v>1199</v>
      </c>
      <c r="B920" s="147" t="s">
        <v>519</v>
      </c>
      <c r="C920" s="147" t="s">
        <v>925</v>
      </c>
      <c r="D920" s="148" t="s">
        <v>1197</v>
      </c>
      <c r="E920" s="147"/>
    </row>
    <row r="921" spans="1:5" ht="30">
      <c r="A921" s="130" t="s">
        <v>1200</v>
      </c>
      <c r="B921" s="147" t="s">
        <v>519</v>
      </c>
      <c r="C921" s="147" t="s">
        <v>925</v>
      </c>
      <c r="D921" s="148" t="s">
        <v>1201</v>
      </c>
      <c r="E921" s="147"/>
    </row>
    <row r="922" spans="1:5" ht="45">
      <c r="A922" s="130" t="s">
        <v>1202</v>
      </c>
      <c r="B922" s="147" t="s">
        <v>519</v>
      </c>
      <c r="C922" s="147" t="s">
        <v>925</v>
      </c>
      <c r="D922" s="148" t="s">
        <v>1197</v>
      </c>
      <c r="E922" s="147"/>
    </row>
    <row r="923" spans="1:5" ht="30">
      <c r="A923" s="130" t="s">
        <v>1203</v>
      </c>
      <c r="B923" s="147" t="s">
        <v>548</v>
      </c>
      <c r="C923" s="147" t="s">
        <v>925</v>
      </c>
      <c r="D923" s="148" t="s">
        <v>1036</v>
      </c>
      <c r="E923" s="147"/>
    </row>
    <row r="924" spans="1:5" ht="45">
      <c r="A924" s="130" t="s">
        <v>1204</v>
      </c>
      <c r="B924" s="147" t="s">
        <v>570</v>
      </c>
      <c r="C924" s="147" t="s">
        <v>925</v>
      </c>
      <c r="D924" s="148" t="s">
        <v>973</v>
      </c>
      <c r="E924" s="147"/>
    </row>
    <row r="925" spans="1:5" ht="30">
      <c r="A925" s="130" t="s">
        <v>1205</v>
      </c>
      <c r="B925" s="147" t="s">
        <v>570</v>
      </c>
      <c r="C925" s="147" t="s">
        <v>925</v>
      </c>
      <c r="D925" s="148" t="s">
        <v>928</v>
      </c>
      <c r="E925" s="147"/>
    </row>
    <row r="926" spans="1:5" ht="30">
      <c r="A926" s="130" t="s">
        <v>1206</v>
      </c>
      <c r="B926" s="147" t="s">
        <v>570</v>
      </c>
      <c r="C926" s="147" t="s">
        <v>925</v>
      </c>
      <c r="D926" s="148" t="s">
        <v>1207</v>
      </c>
      <c r="E926" s="147"/>
    </row>
    <row r="927" spans="1:5" ht="30">
      <c r="A927" s="130" t="s">
        <v>1208</v>
      </c>
      <c r="B927" s="147" t="s">
        <v>570</v>
      </c>
      <c r="C927" s="147" t="s">
        <v>925</v>
      </c>
      <c r="D927" s="148" t="s">
        <v>973</v>
      </c>
      <c r="E927" s="147"/>
    </row>
    <row r="928" spans="1:5" ht="45">
      <c r="A928" s="130" t="s">
        <v>1209</v>
      </c>
      <c r="B928" s="147" t="s">
        <v>570</v>
      </c>
      <c r="C928" s="147" t="s">
        <v>925</v>
      </c>
      <c r="D928" s="148" t="s">
        <v>973</v>
      </c>
      <c r="E928" s="147"/>
    </row>
    <row r="929" spans="1:5" ht="45">
      <c r="A929" s="130" t="s">
        <v>1210</v>
      </c>
      <c r="B929" s="147" t="s">
        <v>570</v>
      </c>
      <c r="C929" s="147" t="s">
        <v>925</v>
      </c>
      <c r="D929" s="148" t="s">
        <v>973</v>
      </c>
      <c r="E929" s="147"/>
    </row>
    <row r="930" spans="1:5" ht="30">
      <c r="A930" s="130" t="s">
        <v>1211</v>
      </c>
      <c r="B930" s="147" t="s">
        <v>570</v>
      </c>
      <c r="C930" s="147" t="s">
        <v>925</v>
      </c>
      <c r="D930" s="148" t="s">
        <v>928</v>
      </c>
      <c r="E930" s="147"/>
    </row>
    <row r="931" spans="1:5" ht="75">
      <c r="A931" s="130" t="s">
        <v>1212</v>
      </c>
      <c r="B931" s="147" t="s">
        <v>862</v>
      </c>
      <c r="C931" s="147" t="s">
        <v>925</v>
      </c>
      <c r="D931" s="148" t="s">
        <v>1036</v>
      </c>
      <c r="E931" s="147"/>
    </row>
    <row r="932" spans="1:5" ht="75">
      <c r="A932" s="130" t="s">
        <v>1213</v>
      </c>
      <c r="B932" s="147" t="s">
        <v>862</v>
      </c>
      <c r="C932" s="147" t="s">
        <v>925</v>
      </c>
      <c r="D932" s="148" t="s">
        <v>1036</v>
      </c>
      <c r="E932" s="147"/>
    </row>
    <row r="933" spans="1:5" ht="75">
      <c r="A933" s="130" t="s">
        <v>1214</v>
      </c>
      <c r="B933" s="147" t="s">
        <v>862</v>
      </c>
      <c r="C933" s="147" t="s">
        <v>925</v>
      </c>
      <c r="D933" s="148" t="s">
        <v>1036</v>
      </c>
      <c r="E933" s="147"/>
    </row>
    <row r="934" spans="1:5" ht="75">
      <c r="A934" s="130" t="s">
        <v>1215</v>
      </c>
      <c r="B934" s="147" t="s">
        <v>862</v>
      </c>
      <c r="C934" s="147" t="s">
        <v>925</v>
      </c>
      <c r="D934" s="148" t="s">
        <v>1036</v>
      </c>
      <c r="E934" s="147"/>
    </row>
    <row r="935" spans="1:5" ht="30">
      <c r="A935" s="130" t="s">
        <v>1216</v>
      </c>
      <c r="B935" s="147" t="s">
        <v>862</v>
      </c>
      <c r="C935" s="147" t="s">
        <v>925</v>
      </c>
      <c r="D935" s="148" t="s">
        <v>928</v>
      </c>
      <c r="E935" s="147"/>
    </row>
    <row r="936" spans="1:5" ht="30">
      <c r="A936" s="130" t="s">
        <v>1217</v>
      </c>
      <c r="B936" s="147" t="s">
        <v>862</v>
      </c>
      <c r="C936" s="147" t="s">
        <v>925</v>
      </c>
      <c r="D936" s="148" t="s">
        <v>973</v>
      </c>
      <c r="E936" s="147"/>
    </row>
    <row r="937" spans="1:5">
      <c r="A937" s="130" t="s">
        <v>1218</v>
      </c>
      <c r="B937" s="147" t="s">
        <v>862</v>
      </c>
      <c r="C937" s="147" t="s">
        <v>925</v>
      </c>
      <c r="D937" s="148" t="s">
        <v>928</v>
      </c>
      <c r="E937" s="147"/>
    </row>
    <row r="938" spans="1:5">
      <c r="A938" s="130" t="s">
        <v>1219</v>
      </c>
      <c r="B938" s="147" t="s">
        <v>862</v>
      </c>
      <c r="C938" s="147" t="s">
        <v>925</v>
      </c>
      <c r="D938" s="148" t="s">
        <v>928</v>
      </c>
      <c r="E938" s="147"/>
    </row>
    <row r="939" spans="1:5" ht="30">
      <c r="A939" s="130" t="s">
        <v>1220</v>
      </c>
      <c r="B939" s="147" t="s">
        <v>862</v>
      </c>
      <c r="C939" s="147" t="s">
        <v>925</v>
      </c>
      <c r="D939" s="148" t="s">
        <v>1036</v>
      </c>
      <c r="E939" s="147"/>
    </row>
    <row r="940" spans="1:5" ht="60">
      <c r="A940" s="130" t="s">
        <v>1221</v>
      </c>
      <c r="B940" s="147" t="s">
        <v>1222</v>
      </c>
      <c r="C940" s="148" t="s">
        <v>959</v>
      </c>
      <c r="D940" s="133" t="s">
        <v>1223</v>
      </c>
      <c r="E940" s="147"/>
    </row>
    <row r="941" spans="1:5" ht="30">
      <c r="A941" s="130" t="s">
        <v>1224</v>
      </c>
      <c r="B941" s="147" t="s">
        <v>601</v>
      </c>
      <c r="C941" s="148" t="s">
        <v>959</v>
      </c>
      <c r="D941" s="148" t="s">
        <v>973</v>
      </c>
      <c r="E941" s="147"/>
    </row>
    <row r="942" spans="1:5" ht="30">
      <c r="A942" s="130" t="s">
        <v>1225</v>
      </c>
      <c r="B942" s="147" t="s">
        <v>674</v>
      </c>
      <c r="C942" s="148" t="s">
        <v>959</v>
      </c>
      <c r="D942" s="148" t="s">
        <v>1226</v>
      </c>
      <c r="E942" s="147"/>
    </row>
    <row r="943" spans="1:5">
      <c r="A943" s="130" t="s">
        <v>1227</v>
      </c>
      <c r="B943" s="147" t="s">
        <v>674</v>
      </c>
      <c r="C943" s="148" t="s">
        <v>959</v>
      </c>
      <c r="D943" s="148" t="s">
        <v>928</v>
      </c>
      <c r="E943" s="147"/>
    </row>
    <row r="944" spans="1:5" ht="30">
      <c r="A944" s="130" t="s">
        <v>1228</v>
      </c>
      <c r="B944" s="147" t="s">
        <v>674</v>
      </c>
      <c r="C944" s="148" t="s">
        <v>959</v>
      </c>
      <c r="D944" s="148" t="s">
        <v>928</v>
      </c>
      <c r="E944" s="147"/>
    </row>
    <row r="945" spans="1:5" ht="30">
      <c r="A945" s="130" t="s">
        <v>1229</v>
      </c>
      <c r="B945" s="147" t="s">
        <v>674</v>
      </c>
      <c r="C945" s="148" t="s">
        <v>959</v>
      </c>
      <c r="D945" s="148" t="s">
        <v>1230</v>
      </c>
      <c r="E945" s="147"/>
    </row>
    <row r="946" spans="1:5" ht="30">
      <c r="A946" s="130" t="s">
        <v>1231</v>
      </c>
      <c r="B946" s="147" t="s">
        <v>674</v>
      </c>
      <c r="C946" s="148" t="s">
        <v>925</v>
      </c>
      <c r="D946" s="148" t="s">
        <v>1232</v>
      </c>
      <c r="E946" s="147"/>
    </row>
    <row r="947" spans="1:5">
      <c r="A947" s="130" t="s">
        <v>1233</v>
      </c>
      <c r="B947" s="147" t="s">
        <v>674</v>
      </c>
      <c r="C947" s="148" t="s">
        <v>925</v>
      </c>
      <c r="D947" s="148" t="s">
        <v>928</v>
      </c>
      <c r="E947" s="147"/>
    </row>
    <row r="948" spans="1:5" ht="45">
      <c r="A948" s="130" t="s">
        <v>1234</v>
      </c>
      <c r="B948" s="147" t="s">
        <v>604</v>
      </c>
      <c r="C948" s="148" t="s">
        <v>925</v>
      </c>
      <c r="D948" s="148" t="s">
        <v>973</v>
      </c>
      <c r="E948" s="147"/>
    </row>
    <row r="949" spans="1:5" ht="30">
      <c r="A949" s="130" t="s">
        <v>1235</v>
      </c>
      <c r="B949" s="147" t="s">
        <v>604</v>
      </c>
      <c r="C949" s="148" t="s">
        <v>925</v>
      </c>
      <c r="D949" s="148" t="s">
        <v>928</v>
      </c>
      <c r="E949" s="147"/>
    </row>
    <row r="950" spans="1:5" ht="45">
      <c r="A950" s="130" t="s">
        <v>1236</v>
      </c>
      <c r="B950" s="147" t="s">
        <v>604</v>
      </c>
      <c r="C950" s="148" t="s">
        <v>925</v>
      </c>
      <c r="D950" s="148" t="s">
        <v>1036</v>
      </c>
      <c r="E950" s="147"/>
    </row>
    <row r="951" spans="1:5">
      <c r="A951" s="130" t="s">
        <v>1237</v>
      </c>
      <c r="B951" s="147" t="s">
        <v>604</v>
      </c>
      <c r="C951" s="148" t="s">
        <v>925</v>
      </c>
      <c r="D951" s="148" t="s">
        <v>928</v>
      </c>
      <c r="E951" s="147"/>
    </row>
    <row r="952" spans="1:5" ht="30">
      <c r="A952" s="130" t="s">
        <v>1238</v>
      </c>
      <c r="B952" s="147" t="s">
        <v>604</v>
      </c>
      <c r="C952" s="148" t="s">
        <v>925</v>
      </c>
      <c r="D952" s="148" t="s">
        <v>928</v>
      </c>
      <c r="E952" s="147">
        <v>2020</v>
      </c>
    </row>
    <row r="953" spans="1:5" ht="30">
      <c r="A953" s="130" t="s">
        <v>1239</v>
      </c>
      <c r="B953" s="147" t="s">
        <v>604</v>
      </c>
      <c r="C953" s="148" t="s">
        <v>925</v>
      </c>
      <c r="D953" s="148" t="s">
        <v>928</v>
      </c>
      <c r="E953" s="147">
        <v>2020</v>
      </c>
    </row>
    <row r="954" spans="1:5">
      <c r="A954" s="145"/>
      <c r="B954" s="145"/>
      <c r="C954" s="176"/>
      <c r="D954" s="176"/>
      <c r="E954" s="145"/>
    </row>
    <row r="955" spans="1:5">
      <c r="A955" s="145"/>
      <c r="B955" s="145"/>
      <c r="C955" s="176"/>
      <c r="D955" s="176"/>
      <c r="E955" s="145"/>
    </row>
    <row r="956" spans="1:5">
      <c r="A956" s="145"/>
      <c r="B956" s="145"/>
      <c r="C956" s="176"/>
      <c r="D956" s="176"/>
      <c r="E956" s="145"/>
    </row>
    <row r="957" spans="1:5">
      <c r="A957" s="145"/>
      <c r="B957" s="145"/>
      <c r="C957" s="176"/>
      <c r="D957" s="176"/>
      <c r="E957" s="145"/>
    </row>
    <row r="958" spans="1:5">
      <c r="A958" s="145"/>
      <c r="B958" s="145"/>
      <c r="C958" s="176"/>
      <c r="D958" s="176"/>
      <c r="E958" s="145"/>
    </row>
    <row r="959" spans="1:5">
      <c r="A959" s="145"/>
      <c r="B959" s="145"/>
      <c r="C959" s="176"/>
      <c r="D959" s="176"/>
      <c r="E959" s="145"/>
    </row>
    <row r="960" spans="1:5">
      <c r="A960" s="145"/>
      <c r="B960" s="145"/>
      <c r="C960" s="176"/>
      <c r="D960" s="176"/>
      <c r="E960" s="145"/>
    </row>
    <row r="961" spans="1:5">
      <c r="A961" s="145"/>
      <c r="B961" s="145"/>
      <c r="C961" s="176"/>
      <c r="D961" s="176"/>
      <c r="E961" s="145"/>
    </row>
    <row r="962" spans="1:5">
      <c r="A962" s="145"/>
      <c r="B962" s="145"/>
      <c r="C962" s="176"/>
      <c r="D962" s="176"/>
      <c r="E962" s="145"/>
    </row>
    <row r="963" spans="1:5">
      <c r="A963" s="145"/>
      <c r="B963" s="145"/>
      <c r="C963" s="176"/>
      <c r="D963" s="176"/>
      <c r="E963" s="145"/>
    </row>
    <row r="964" spans="1:5">
      <c r="A964" s="145"/>
      <c r="B964" s="145"/>
      <c r="C964" s="176"/>
      <c r="D964" s="176"/>
      <c r="E964" s="145"/>
    </row>
    <row r="965" spans="1:5">
      <c r="A965" s="145"/>
      <c r="B965" s="145"/>
      <c r="C965" s="176"/>
      <c r="D965" s="176"/>
      <c r="E965" s="145"/>
    </row>
    <row r="966" spans="1:5">
      <c r="A966" s="145"/>
      <c r="B966" s="145"/>
      <c r="C966" s="176"/>
      <c r="D966" s="176"/>
      <c r="E966" s="145"/>
    </row>
    <row r="967" spans="1:5">
      <c r="A967" s="145"/>
      <c r="B967" s="145"/>
      <c r="C967" s="176"/>
      <c r="D967" s="176"/>
      <c r="E967" s="145"/>
    </row>
    <row r="968" spans="1:5">
      <c r="A968" s="145"/>
      <c r="B968" s="145"/>
      <c r="C968" s="176"/>
      <c r="D968" s="176"/>
      <c r="E968" s="145"/>
    </row>
    <row r="969" spans="1:5">
      <c r="A969" s="145"/>
      <c r="B969" s="145"/>
      <c r="C969" s="176"/>
      <c r="D969" s="176"/>
      <c r="E969" s="145"/>
    </row>
    <row r="970" spans="1:5">
      <c r="A970" s="145"/>
      <c r="B970" s="145"/>
      <c r="C970" s="176"/>
      <c r="D970" s="176"/>
      <c r="E970" s="145"/>
    </row>
    <row r="971" spans="1:5">
      <c r="A971" s="145"/>
      <c r="B971" s="145"/>
      <c r="C971" s="176"/>
      <c r="D971" s="176"/>
      <c r="E971" s="145"/>
    </row>
    <row r="972" spans="1:5">
      <c r="A972" s="145"/>
      <c r="B972" s="145"/>
      <c r="C972" s="176"/>
      <c r="D972" s="176"/>
      <c r="E972" s="145"/>
    </row>
    <row r="973" spans="1:5">
      <c r="A973" s="145"/>
      <c r="B973" s="145"/>
      <c r="C973" s="176"/>
      <c r="D973" s="176"/>
      <c r="E973" s="145"/>
    </row>
    <row r="974" spans="1:5">
      <c r="A974" s="145"/>
      <c r="B974" s="145"/>
      <c r="C974" s="176"/>
      <c r="D974" s="176"/>
      <c r="E974" s="145"/>
    </row>
    <row r="975" spans="1:5">
      <c r="A975" s="145"/>
      <c r="B975" s="145"/>
      <c r="C975" s="176"/>
      <c r="D975" s="176"/>
      <c r="E975" s="145"/>
    </row>
    <row r="976" spans="1:5">
      <c r="A976" s="145"/>
      <c r="B976" s="145"/>
      <c r="C976" s="176"/>
      <c r="D976" s="176"/>
      <c r="E976" s="145"/>
    </row>
    <row r="977" spans="1:5">
      <c r="A977" s="145"/>
      <c r="B977" s="145"/>
      <c r="C977" s="176"/>
      <c r="D977" s="176"/>
      <c r="E977" s="145"/>
    </row>
    <row r="978" spans="1:5">
      <c r="A978" s="145"/>
      <c r="B978" s="145"/>
      <c r="C978" s="176"/>
      <c r="D978" s="176"/>
      <c r="E978" s="145"/>
    </row>
    <row r="979" spans="1:5">
      <c r="A979" s="145"/>
      <c r="B979" s="145"/>
      <c r="C979" s="176"/>
      <c r="D979" s="176"/>
      <c r="E979" s="145"/>
    </row>
    <row r="980" spans="1:5">
      <c r="A980" s="145"/>
      <c r="B980" s="145"/>
      <c r="C980" s="176"/>
      <c r="D980" s="176"/>
      <c r="E980" s="145"/>
    </row>
    <row r="981" spans="1:5">
      <c r="A981" s="145"/>
      <c r="B981" s="145"/>
      <c r="C981" s="176"/>
      <c r="D981" s="176"/>
      <c r="E981" s="145"/>
    </row>
    <row r="982" spans="1:5">
      <c r="A982" s="145"/>
      <c r="B982" s="145"/>
      <c r="C982" s="176"/>
      <c r="D982" s="176"/>
      <c r="E982" s="145"/>
    </row>
    <row r="983" spans="1:5">
      <c r="A983" s="145"/>
      <c r="B983" s="145"/>
      <c r="C983" s="176"/>
      <c r="D983" s="176"/>
      <c r="E983" s="145"/>
    </row>
    <row r="984" spans="1:5">
      <c r="A984" s="145"/>
      <c r="B984" s="145"/>
      <c r="C984" s="176"/>
      <c r="D984" s="176"/>
      <c r="E984" s="145"/>
    </row>
    <row r="985" spans="1:5">
      <c r="A985" s="145"/>
      <c r="B985" s="145"/>
      <c r="C985" s="176"/>
      <c r="D985" s="176"/>
      <c r="E985" s="145"/>
    </row>
    <row r="986" spans="1:5">
      <c r="A986" s="145"/>
      <c r="B986" s="145"/>
      <c r="C986" s="176"/>
      <c r="D986" s="176"/>
      <c r="E986" s="145"/>
    </row>
    <row r="987" spans="1:5">
      <c r="A987" s="145"/>
      <c r="B987" s="145"/>
      <c r="C987" s="176"/>
      <c r="D987" s="176"/>
      <c r="E987" s="145"/>
    </row>
    <row r="988" spans="1:5">
      <c r="A988" s="145"/>
      <c r="B988" s="145"/>
      <c r="C988" s="176"/>
      <c r="D988" s="176"/>
      <c r="E988" s="145"/>
    </row>
    <row r="989" spans="1:5">
      <c r="A989" s="145"/>
      <c r="B989" s="145"/>
      <c r="C989" s="176"/>
      <c r="D989" s="176"/>
      <c r="E989" s="145"/>
    </row>
    <row r="990" spans="1:5">
      <c r="A990" s="145"/>
      <c r="B990" s="145"/>
      <c r="C990" s="176"/>
      <c r="D990" s="176"/>
      <c r="E990" s="145"/>
    </row>
    <row r="991" spans="1:5">
      <c r="A991" s="145"/>
      <c r="B991" s="145"/>
      <c r="C991" s="176"/>
      <c r="D991" s="176"/>
      <c r="E991" s="145"/>
    </row>
    <row r="992" spans="1:5">
      <c r="A992" s="145"/>
      <c r="B992" s="145"/>
      <c r="C992" s="176"/>
      <c r="D992" s="176"/>
      <c r="E992" s="145"/>
    </row>
    <row r="993" spans="1:5">
      <c r="A993" s="145"/>
      <c r="B993" s="145"/>
      <c r="C993" s="176"/>
      <c r="D993" s="176"/>
      <c r="E993" s="145"/>
    </row>
    <row r="994" spans="1:5">
      <c r="A994" s="145"/>
      <c r="B994" s="145"/>
      <c r="C994" s="176"/>
      <c r="D994" s="176"/>
      <c r="E994" s="145"/>
    </row>
    <row r="995" spans="1:5">
      <c r="A995" s="145"/>
      <c r="B995" s="145"/>
      <c r="C995" s="176"/>
      <c r="D995" s="176"/>
      <c r="E995" s="145"/>
    </row>
    <row r="996" spans="1:5">
      <c r="A996" s="145"/>
      <c r="B996" s="145"/>
      <c r="C996" s="176"/>
      <c r="D996" s="176"/>
      <c r="E996" s="145"/>
    </row>
    <row r="997" spans="1:5">
      <c r="A997" s="145"/>
      <c r="B997" s="145"/>
      <c r="C997" s="176"/>
      <c r="D997" s="176"/>
      <c r="E997" s="145"/>
    </row>
    <row r="998" spans="1:5">
      <c r="A998" s="145"/>
      <c r="B998" s="145"/>
      <c r="C998" s="176"/>
      <c r="D998" s="176"/>
      <c r="E998" s="145"/>
    </row>
    <row r="999" spans="1:5">
      <c r="A999" s="145"/>
      <c r="B999" s="145"/>
      <c r="C999" s="176"/>
      <c r="D999" s="176"/>
      <c r="E999" s="145"/>
    </row>
    <row r="1000" spans="1:5">
      <c r="A1000" s="145"/>
      <c r="B1000" s="145"/>
      <c r="C1000" s="176"/>
      <c r="D1000" s="176"/>
      <c r="E1000" s="145"/>
    </row>
    <row r="1001" spans="1:5">
      <c r="A1001" s="145"/>
      <c r="B1001" s="145"/>
      <c r="C1001" s="176"/>
      <c r="D1001" s="176"/>
      <c r="E1001" s="145"/>
    </row>
    <row r="1002" spans="1:5">
      <c r="A1002" s="145"/>
      <c r="B1002" s="145"/>
      <c r="C1002" s="176"/>
      <c r="D1002" s="176"/>
      <c r="E1002" s="145"/>
    </row>
    <row r="1003" spans="1:5">
      <c r="A1003" s="145"/>
      <c r="B1003" s="145"/>
      <c r="C1003" s="176"/>
      <c r="D1003" s="176"/>
      <c r="E1003" s="145"/>
    </row>
    <row r="1004" spans="1:5">
      <c r="A1004" s="145"/>
      <c r="B1004" s="145"/>
      <c r="C1004" s="176"/>
      <c r="D1004" s="176"/>
      <c r="E1004" s="145"/>
    </row>
    <row r="1005" spans="1:5">
      <c r="A1005" s="145"/>
      <c r="B1005" s="145"/>
      <c r="C1005" s="176"/>
      <c r="D1005" s="176"/>
      <c r="E1005" s="145"/>
    </row>
    <row r="1006" spans="1:5">
      <c r="A1006" s="145"/>
      <c r="B1006" s="145"/>
      <c r="C1006" s="176"/>
      <c r="D1006" s="176"/>
      <c r="E1006" s="145"/>
    </row>
    <row r="1007" spans="1:5">
      <c r="A1007" s="145"/>
      <c r="B1007" s="145"/>
      <c r="C1007" s="176"/>
      <c r="D1007" s="176"/>
      <c r="E1007" s="145"/>
    </row>
    <row r="1008" spans="1:5">
      <c r="A1008" s="145"/>
      <c r="B1008" s="145"/>
      <c r="C1008" s="176"/>
      <c r="D1008" s="176"/>
      <c r="E1008" s="145"/>
    </row>
    <row r="1009" spans="1:5">
      <c r="A1009" s="145"/>
      <c r="B1009" s="145"/>
      <c r="C1009" s="176"/>
      <c r="D1009" s="176"/>
      <c r="E1009" s="145"/>
    </row>
    <row r="1010" spans="1:5">
      <c r="A1010" s="145"/>
      <c r="B1010" s="145"/>
      <c r="C1010" s="176"/>
      <c r="D1010" s="176"/>
      <c r="E1010" s="145"/>
    </row>
    <row r="1011" spans="1:5">
      <c r="A1011" s="145"/>
      <c r="B1011" s="145"/>
      <c r="C1011" s="176"/>
      <c r="D1011" s="176"/>
      <c r="E1011" s="145"/>
    </row>
    <row r="1012" spans="1:5">
      <c r="A1012" s="145"/>
      <c r="B1012" s="145"/>
      <c r="C1012" s="176"/>
      <c r="D1012" s="176"/>
      <c r="E1012" s="145"/>
    </row>
    <row r="1013" spans="1:5">
      <c r="A1013" s="145"/>
      <c r="B1013" s="145"/>
      <c r="C1013" s="176"/>
      <c r="D1013" s="176"/>
      <c r="E1013" s="145"/>
    </row>
    <row r="1014" spans="1:5">
      <c r="A1014" s="145"/>
      <c r="B1014" s="145"/>
      <c r="C1014" s="176"/>
      <c r="D1014" s="176"/>
      <c r="E1014" s="145"/>
    </row>
    <row r="1015" spans="1:5">
      <c r="A1015" s="145"/>
      <c r="B1015" s="145"/>
      <c r="C1015" s="176"/>
      <c r="D1015" s="176"/>
      <c r="E1015" s="145"/>
    </row>
    <row r="1016" spans="1:5">
      <c r="A1016" s="145"/>
      <c r="B1016" s="145"/>
      <c r="C1016" s="176"/>
      <c r="D1016" s="176"/>
      <c r="E1016" s="145"/>
    </row>
    <row r="1017" spans="1:5">
      <c r="A1017" s="145"/>
      <c r="B1017" s="145"/>
      <c r="C1017" s="176"/>
      <c r="D1017" s="176"/>
      <c r="E1017" s="145"/>
    </row>
    <row r="1018" spans="1:5">
      <c r="A1018" s="145"/>
      <c r="B1018" s="145"/>
      <c r="C1018" s="176"/>
      <c r="D1018" s="176"/>
      <c r="E1018" s="145"/>
    </row>
    <row r="1019" spans="1:5">
      <c r="A1019" s="145"/>
      <c r="B1019" s="145"/>
      <c r="C1019" s="176"/>
      <c r="D1019" s="176"/>
      <c r="E1019" s="145"/>
    </row>
    <row r="1020" spans="1:5">
      <c r="A1020" s="145"/>
      <c r="B1020" s="145"/>
      <c r="C1020" s="176"/>
      <c r="D1020" s="176"/>
      <c r="E1020" s="145"/>
    </row>
    <row r="1021" spans="1:5">
      <c r="A1021" s="145"/>
      <c r="B1021" s="145"/>
      <c r="C1021" s="176"/>
      <c r="D1021" s="176"/>
      <c r="E1021" s="145"/>
    </row>
    <row r="1022" spans="1:5">
      <c r="A1022" s="145"/>
      <c r="B1022" s="145"/>
      <c r="C1022" s="176"/>
      <c r="D1022" s="176"/>
      <c r="E1022" s="145"/>
    </row>
    <row r="1023" spans="1:5">
      <c r="A1023" s="145"/>
      <c r="B1023" s="145"/>
      <c r="C1023" s="176"/>
      <c r="D1023" s="176"/>
      <c r="E1023" s="145"/>
    </row>
    <row r="1024" spans="1:5">
      <c r="A1024" s="145"/>
      <c r="B1024" s="145"/>
      <c r="C1024" s="176"/>
      <c r="D1024" s="176"/>
      <c r="E1024" s="145"/>
    </row>
    <row r="1025" spans="1:5">
      <c r="A1025" s="145"/>
      <c r="B1025" s="145"/>
      <c r="C1025" s="176"/>
      <c r="D1025" s="176"/>
      <c r="E1025" s="145"/>
    </row>
    <row r="1026" spans="1:5">
      <c r="A1026" s="145"/>
      <c r="B1026" s="145"/>
      <c r="C1026" s="176"/>
      <c r="D1026" s="176"/>
      <c r="E1026" s="145"/>
    </row>
    <row r="1027" spans="1:5">
      <c r="A1027" s="145"/>
      <c r="B1027" s="145"/>
      <c r="C1027" s="176"/>
      <c r="D1027" s="176"/>
      <c r="E1027" s="145"/>
    </row>
    <row r="1028" spans="1:5">
      <c r="A1028" s="145"/>
      <c r="B1028" s="145"/>
      <c r="C1028" s="176"/>
      <c r="D1028" s="176"/>
      <c r="E1028" s="145"/>
    </row>
    <row r="1029" spans="1:5">
      <c r="A1029" s="145"/>
      <c r="B1029" s="145"/>
      <c r="C1029" s="176"/>
      <c r="D1029" s="176"/>
      <c r="E1029" s="145"/>
    </row>
    <row r="1030" spans="1:5">
      <c r="A1030" s="145"/>
      <c r="B1030" s="145"/>
      <c r="C1030" s="176"/>
      <c r="D1030" s="176"/>
      <c r="E1030" s="145"/>
    </row>
    <row r="1031" spans="1:5">
      <c r="A1031" s="145"/>
      <c r="B1031" s="145"/>
      <c r="C1031" s="176"/>
      <c r="D1031" s="176"/>
      <c r="E1031" s="145"/>
    </row>
    <row r="1032" spans="1:5">
      <c r="A1032" s="145"/>
      <c r="B1032" s="145"/>
      <c r="C1032" s="176"/>
      <c r="D1032" s="176"/>
      <c r="E1032" s="145"/>
    </row>
    <row r="1033" spans="1:5">
      <c r="A1033" s="145"/>
      <c r="B1033" s="145"/>
      <c r="C1033" s="176"/>
      <c r="D1033" s="176"/>
      <c r="E1033" s="145"/>
    </row>
    <row r="1034" spans="1:5">
      <c r="A1034" s="145"/>
      <c r="B1034" s="145"/>
      <c r="C1034" s="176"/>
      <c r="D1034" s="176"/>
      <c r="E1034" s="145"/>
    </row>
    <row r="1035" spans="1:5">
      <c r="A1035" s="145"/>
      <c r="B1035" s="145"/>
      <c r="C1035" s="176"/>
      <c r="D1035" s="176"/>
      <c r="E1035" s="145"/>
    </row>
    <row r="1036" spans="1:5">
      <c r="A1036" s="145"/>
      <c r="B1036" s="145"/>
      <c r="C1036" s="176"/>
      <c r="D1036" s="176"/>
      <c r="E1036" s="145"/>
    </row>
    <row r="1037" spans="1:5">
      <c r="A1037" s="145"/>
      <c r="B1037" s="145"/>
      <c r="C1037" s="176"/>
      <c r="D1037" s="176"/>
      <c r="E1037" s="145"/>
    </row>
    <row r="1038" spans="1:5">
      <c r="A1038" s="145"/>
      <c r="B1038" s="145"/>
      <c r="C1038" s="176"/>
      <c r="D1038" s="176"/>
      <c r="E1038" s="145"/>
    </row>
    <row r="1039" spans="1:5">
      <c r="A1039" s="145"/>
      <c r="B1039" s="145"/>
      <c r="C1039" s="176"/>
      <c r="D1039" s="176"/>
      <c r="E1039" s="145"/>
    </row>
    <row r="1040" spans="1:5">
      <c r="A1040" s="145"/>
      <c r="B1040" s="145"/>
      <c r="C1040" s="176"/>
      <c r="D1040" s="176"/>
      <c r="E1040" s="145"/>
    </row>
    <row r="1041" spans="1:5">
      <c r="A1041" s="145"/>
      <c r="B1041" s="145"/>
      <c r="C1041" s="176"/>
      <c r="D1041" s="176"/>
      <c r="E1041" s="145"/>
    </row>
    <row r="1042" spans="1:5">
      <c r="A1042" s="145"/>
      <c r="B1042" s="145"/>
      <c r="C1042" s="176"/>
      <c r="D1042" s="176"/>
      <c r="E1042" s="145"/>
    </row>
    <row r="1043" spans="1:5">
      <c r="A1043" s="145"/>
      <c r="B1043" s="145"/>
      <c r="C1043" s="176"/>
      <c r="D1043" s="176"/>
      <c r="E1043" s="145"/>
    </row>
    <row r="1044" spans="1:5">
      <c r="A1044" s="145"/>
      <c r="B1044" s="145"/>
      <c r="C1044" s="176"/>
      <c r="D1044" s="176"/>
      <c r="E1044" s="145"/>
    </row>
    <row r="1045" spans="1:5">
      <c r="A1045" s="145"/>
      <c r="B1045" s="145"/>
      <c r="C1045" s="176"/>
      <c r="D1045" s="176"/>
      <c r="E1045" s="145"/>
    </row>
    <row r="1046" spans="1:5">
      <c r="A1046" s="145"/>
      <c r="B1046" s="145"/>
      <c r="C1046" s="176"/>
      <c r="D1046" s="176"/>
      <c r="E1046" s="145"/>
    </row>
    <row r="1047" spans="1:5">
      <c r="A1047" s="145"/>
      <c r="B1047" s="145"/>
      <c r="C1047" s="176"/>
      <c r="D1047" s="176"/>
      <c r="E1047" s="145"/>
    </row>
    <row r="1048" spans="1:5">
      <c r="A1048" s="145"/>
      <c r="B1048" s="145"/>
      <c r="C1048" s="176"/>
      <c r="D1048" s="176"/>
      <c r="E1048" s="145"/>
    </row>
    <row r="1049" spans="1:5">
      <c r="A1049" s="145"/>
      <c r="B1049" s="145"/>
      <c r="C1049" s="176"/>
      <c r="D1049" s="176"/>
      <c r="E1049" s="145"/>
    </row>
    <row r="1050" spans="1:5">
      <c r="A1050" s="145"/>
      <c r="B1050" s="145"/>
      <c r="C1050" s="176"/>
      <c r="D1050" s="176"/>
      <c r="E1050" s="145"/>
    </row>
    <row r="1051" spans="1:5">
      <c r="A1051" s="145"/>
      <c r="B1051" s="145"/>
      <c r="C1051" s="176"/>
      <c r="D1051" s="176"/>
      <c r="E1051" s="145"/>
    </row>
    <row r="1052" spans="1:5">
      <c r="A1052" s="145"/>
      <c r="B1052" s="145"/>
      <c r="C1052" s="176"/>
      <c r="D1052" s="176"/>
      <c r="E1052" s="145"/>
    </row>
    <row r="1053" spans="1:5">
      <c r="A1053" s="145"/>
      <c r="B1053" s="145"/>
      <c r="C1053" s="176"/>
      <c r="D1053" s="176"/>
      <c r="E1053" s="145"/>
    </row>
    <row r="1054" spans="1:5">
      <c r="A1054" s="145"/>
      <c r="B1054" s="145"/>
      <c r="C1054" s="176"/>
      <c r="D1054" s="176"/>
      <c r="E1054" s="145"/>
    </row>
    <row r="1055" spans="1:5">
      <c r="A1055" s="145"/>
      <c r="B1055" s="145"/>
      <c r="C1055" s="176"/>
      <c r="D1055" s="176"/>
      <c r="E1055" s="145"/>
    </row>
    <row r="1056" spans="1:5">
      <c r="A1056" s="145"/>
      <c r="B1056" s="145"/>
      <c r="C1056" s="176"/>
      <c r="D1056" s="176"/>
      <c r="E1056" s="145"/>
    </row>
    <row r="1057" spans="1:5">
      <c r="A1057" s="145"/>
      <c r="B1057" s="145"/>
      <c r="C1057" s="176"/>
      <c r="D1057" s="176"/>
      <c r="E1057" s="145"/>
    </row>
    <row r="1058" spans="1:5">
      <c r="A1058" s="145"/>
      <c r="B1058" s="145"/>
      <c r="C1058" s="176"/>
      <c r="D1058" s="176"/>
      <c r="E1058" s="145"/>
    </row>
    <row r="1059" spans="1:5">
      <c r="A1059" s="145"/>
      <c r="B1059" s="145"/>
      <c r="C1059" s="176"/>
      <c r="D1059" s="176"/>
      <c r="E1059" s="145"/>
    </row>
    <row r="1060" spans="1:5">
      <c r="A1060" s="145"/>
      <c r="B1060" s="145"/>
      <c r="C1060" s="176"/>
      <c r="D1060" s="176"/>
      <c r="E1060" s="145"/>
    </row>
    <row r="1061" spans="1:5">
      <c r="A1061" s="145"/>
      <c r="B1061" s="145"/>
      <c r="C1061" s="176"/>
      <c r="D1061" s="176"/>
      <c r="E1061" s="145"/>
    </row>
    <row r="1062" spans="1:5">
      <c r="A1062" s="145"/>
      <c r="B1062" s="145"/>
      <c r="C1062" s="176"/>
      <c r="D1062" s="176"/>
      <c r="E1062" s="145"/>
    </row>
    <row r="1063" spans="1:5">
      <c r="A1063" s="145"/>
      <c r="B1063" s="145"/>
      <c r="C1063" s="176"/>
      <c r="D1063" s="176"/>
      <c r="E1063" s="145"/>
    </row>
    <row r="1064" spans="1:5">
      <c r="A1064" s="145"/>
      <c r="B1064" s="145"/>
      <c r="C1064" s="176"/>
      <c r="D1064" s="176"/>
      <c r="E1064" s="145"/>
    </row>
    <row r="1065" spans="1:5">
      <c r="A1065" s="145"/>
      <c r="B1065" s="145"/>
      <c r="C1065" s="176"/>
      <c r="D1065" s="176"/>
      <c r="E1065" s="145"/>
    </row>
    <row r="1066" spans="1:5">
      <c r="A1066" s="145"/>
      <c r="B1066" s="145"/>
      <c r="C1066" s="176"/>
      <c r="D1066" s="176"/>
      <c r="E1066" s="145"/>
    </row>
    <row r="1067" spans="1:5">
      <c r="A1067" s="145"/>
      <c r="B1067" s="145"/>
      <c r="C1067" s="176"/>
      <c r="D1067" s="176"/>
      <c r="E1067" s="145"/>
    </row>
    <row r="1068" spans="1:5">
      <c r="A1068" s="145"/>
      <c r="B1068" s="145"/>
      <c r="C1068" s="176"/>
      <c r="D1068" s="176"/>
      <c r="E1068" s="145"/>
    </row>
    <row r="1069" spans="1:5">
      <c r="A1069" s="145"/>
      <c r="B1069" s="145"/>
      <c r="C1069" s="176"/>
      <c r="D1069" s="176"/>
      <c r="E1069" s="145"/>
    </row>
    <row r="1070" spans="1:5">
      <c r="A1070" s="145"/>
      <c r="B1070" s="145"/>
      <c r="C1070" s="176"/>
      <c r="D1070" s="176"/>
      <c r="E1070" s="145"/>
    </row>
    <row r="1071" spans="1:5">
      <c r="A1071" s="145"/>
      <c r="B1071" s="145"/>
      <c r="C1071" s="176"/>
      <c r="D1071" s="176"/>
      <c r="E1071" s="145"/>
    </row>
    <row r="1072" spans="1:5">
      <c r="A1072" s="145"/>
      <c r="B1072" s="145"/>
      <c r="C1072" s="176"/>
      <c r="D1072" s="176"/>
      <c r="E1072" s="145"/>
    </row>
    <row r="1073" spans="1:5">
      <c r="A1073" s="145"/>
      <c r="B1073" s="145"/>
      <c r="C1073" s="176"/>
      <c r="D1073" s="176"/>
      <c r="E1073" s="145"/>
    </row>
    <row r="1074" spans="1:5">
      <c r="A1074" s="145"/>
      <c r="B1074" s="145"/>
      <c r="C1074" s="176"/>
      <c r="D1074" s="176"/>
      <c r="E1074" s="145"/>
    </row>
    <row r="1075" spans="1:5">
      <c r="A1075" s="145"/>
      <c r="B1075" s="145"/>
      <c r="C1075" s="176"/>
      <c r="D1075" s="176"/>
      <c r="E1075" s="145"/>
    </row>
    <row r="1076" spans="1:5">
      <c r="A1076" s="145"/>
      <c r="B1076" s="145"/>
      <c r="C1076" s="176"/>
      <c r="D1076" s="176"/>
      <c r="E1076" s="145"/>
    </row>
    <row r="1077" spans="1:5">
      <c r="A1077" s="145"/>
      <c r="B1077" s="145"/>
      <c r="C1077" s="176"/>
      <c r="D1077" s="176"/>
      <c r="E1077" s="145"/>
    </row>
    <row r="1078" spans="1:5">
      <c r="A1078" s="145"/>
      <c r="B1078" s="145"/>
      <c r="C1078" s="176"/>
      <c r="D1078" s="176"/>
      <c r="E1078" s="145"/>
    </row>
    <row r="1079" spans="1:5">
      <c r="A1079" s="145"/>
      <c r="B1079" s="145"/>
      <c r="C1079" s="176"/>
      <c r="D1079" s="176"/>
      <c r="E1079" s="145"/>
    </row>
    <row r="1080" spans="1:5">
      <c r="A1080" s="145"/>
      <c r="B1080" s="145"/>
      <c r="C1080" s="176"/>
      <c r="D1080" s="176"/>
      <c r="E1080" s="145"/>
    </row>
    <row r="1081" spans="1:5">
      <c r="A1081" s="145"/>
      <c r="B1081" s="145"/>
      <c r="C1081" s="176"/>
      <c r="D1081" s="176"/>
      <c r="E1081" s="145"/>
    </row>
    <row r="1082" spans="1:5">
      <c r="A1082" s="145"/>
      <c r="B1082" s="145"/>
      <c r="C1082" s="176"/>
      <c r="D1082" s="176"/>
      <c r="E1082" s="145"/>
    </row>
    <row r="1083" spans="1:5">
      <c r="A1083" s="145"/>
      <c r="B1083" s="145"/>
      <c r="C1083" s="176"/>
      <c r="D1083" s="176"/>
      <c r="E1083" s="145"/>
    </row>
    <row r="1084" spans="1:5">
      <c r="A1084" s="145"/>
      <c r="B1084" s="145"/>
      <c r="C1084" s="176"/>
      <c r="D1084" s="176"/>
      <c r="E1084" s="145"/>
    </row>
    <row r="1085" spans="1:5">
      <c r="A1085" s="145"/>
      <c r="B1085" s="145"/>
      <c r="C1085" s="176"/>
      <c r="D1085" s="176"/>
      <c r="E1085" s="145"/>
    </row>
    <row r="1086" spans="1:5">
      <c r="A1086" s="145"/>
      <c r="B1086" s="145"/>
      <c r="C1086" s="176"/>
      <c r="D1086" s="176"/>
      <c r="E1086" s="145"/>
    </row>
    <row r="1087" spans="1:5">
      <c r="A1087" s="145"/>
      <c r="B1087" s="145"/>
      <c r="C1087" s="176"/>
      <c r="D1087" s="176"/>
      <c r="E1087" s="145"/>
    </row>
    <row r="1088" spans="1:5">
      <c r="A1088" s="145"/>
      <c r="B1088" s="145"/>
      <c r="C1088" s="176"/>
      <c r="D1088" s="176"/>
      <c r="E1088" s="145"/>
    </row>
    <row r="1089" spans="1:5">
      <c r="A1089" s="145"/>
      <c r="B1089" s="145"/>
      <c r="C1089" s="176"/>
      <c r="D1089" s="176"/>
      <c r="E1089" s="145"/>
    </row>
    <row r="1090" spans="1:5">
      <c r="A1090" s="145"/>
      <c r="B1090" s="145"/>
      <c r="C1090" s="176"/>
      <c r="D1090" s="176"/>
      <c r="E1090" s="145"/>
    </row>
    <row r="1091" spans="1:5">
      <c r="A1091" s="145"/>
      <c r="B1091" s="145"/>
      <c r="C1091" s="176"/>
      <c r="D1091" s="176"/>
      <c r="E1091" s="145"/>
    </row>
    <row r="1092" spans="1:5">
      <c r="A1092" s="145"/>
      <c r="B1092" s="145"/>
      <c r="C1092" s="176"/>
      <c r="D1092" s="176"/>
      <c r="E1092" s="145"/>
    </row>
    <row r="1093" spans="1:5">
      <c r="A1093" s="145"/>
      <c r="B1093" s="145"/>
      <c r="C1093" s="176"/>
      <c r="D1093" s="176"/>
      <c r="E1093" s="145"/>
    </row>
    <row r="1094" spans="1:5">
      <c r="A1094" s="145"/>
      <c r="B1094" s="145"/>
      <c r="C1094" s="176"/>
      <c r="D1094" s="176"/>
      <c r="E1094" s="145"/>
    </row>
    <row r="1095" spans="1:5">
      <c r="A1095" s="145"/>
      <c r="B1095" s="145"/>
      <c r="C1095" s="176"/>
      <c r="D1095" s="176"/>
      <c r="E1095" s="145"/>
    </row>
    <row r="1096" spans="1:5">
      <c r="A1096" s="145"/>
      <c r="B1096" s="145"/>
      <c r="C1096" s="176"/>
      <c r="D1096" s="176"/>
      <c r="E1096" s="145"/>
    </row>
    <row r="1097" spans="1:5">
      <c r="A1097" s="145"/>
      <c r="B1097" s="145"/>
      <c r="C1097" s="176"/>
      <c r="D1097" s="176"/>
      <c r="E1097" s="145"/>
    </row>
    <row r="1098" spans="1:5">
      <c r="A1098" s="145"/>
      <c r="B1098" s="145"/>
      <c r="C1098" s="176"/>
      <c r="D1098" s="176"/>
      <c r="E1098" s="145"/>
    </row>
    <row r="1099" spans="1:5">
      <c r="A1099" s="145"/>
      <c r="B1099" s="145"/>
      <c r="C1099" s="176"/>
      <c r="D1099" s="176"/>
      <c r="E1099" s="145"/>
    </row>
    <row r="1100" spans="1:5">
      <c r="A1100" s="145"/>
      <c r="B1100" s="145"/>
      <c r="C1100" s="176"/>
      <c r="D1100" s="176"/>
      <c r="E1100" s="145"/>
    </row>
    <row r="1101" spans="1:5">
      <c r="A1101" s="145"/>
      <c r="B1101" s="145"/>
      <c r="C1101" s="176"/>
      <c r="D1101" s="176"/>
      <c r="E1101" s="145"/>
    </row>
    <row r="1102" spans="1:5">
      <c r="A1102" s="145"/>
      <c r="B1102" s="145"/>
      <c r="C1102" s="176"/>
      <c r="D1102" s="176"/>
      <c r="E1102" s="145"/>
    </row>
    <row r="1103" spans="1:5">
      <c r="A1103" s="145"/>
      <c r="B1103" s="145"/>
      <c r="C1103" s="176"/>
      <c r="D1103" s="176"/>
      <c r="E1103" s="145"/>
    </row>
    <row r="1104" spans="1:5">
      <c r="A1104" s="145"/>
      <c r="B1104" s="145"/>
      <c r="C1104" s="176"/>
      <c r="D1104" s="176"/>
      <c r="E1104" s="145"/>
    </row>
    <row r="1105" spans="1:5">
      <c r="A1105" s="145"/>
      <c r="B1105" s="145"/>
      <c r="C1105" s="176"/>
      <c r="D1105" s="176"/>
      <c r="E1105" s="145"/>
    </row>
    <row r="1106" spans="1:5">
      <c r="A1106" s="145"/>
      <c r="B1106" s="145"/>
      <c r="C1106" s="176"/>
      <c r="D1106" s="176"/>
      <c r="E1106" s="145"/>
    </row>
    <row r="1107" spans="1:5">
      <c r="A1107" s="145"/>
      <c r="B1107" s="145"/>
      <c r="C1107" s="176"/>
      <c r="D1107" s="176"/>
      <c r="E1107" s="145"/>
    </row>
    <row r="1108" spans="1:5">
      <c r="A1108" s="145"/>
      <c r="B1108" s="145"/>
      <c r="C1108" s="176"/>
      <c r="D1108" s="176"/>
      <c r="E1108" s="145"/>
    </row>
    <row r="1109" spans="1:5">
      <c r="A1109" s="145"/>
      <c r="B1109" s="145"/>
      <c r="C1109" s="176"/>
      <c r="D1109" s="176"/>
      <c r="E1109" s="145"/>
    </row>
    <row r="1110" spans="1:5">
      <c r="A1110" s="145"/>
      <c r="B1110" s="145"/>
      <c r="C1110" s="176"/>
      <c r="D1110" s="176"/>
      <c r="E1110" s="145"/>
    </row>
    <row r="1111" spans="1:5">
      <c r="A1111" s="145"/>
      <c r="B1111" s="145"/>
      <c r="C1111" s="176"/>
      <c r="D1111" s="176"/>
      <c r="E1111" s="145"/>
    </row>
    <row r="1112" spans="1:5">
      <c r="A1112" s="145"/>
      <c r="B1112" s="145"/>
      <c r="C1112" s="176"/>
      <c r="D1112" s="176"/>
      <c r="E1112" s="145"/>
    </row>
    <row r="1113" spans="1:5">
      <c r="A1113" s="145"/>
      <c r="B1113" s="145"/>
      <c r="C1113" s="176"/>
      <c r="D1113" s="176"/>
      <c r="E1113" s="145"/>
    </row>
    <row r="1114" spans="1:5">
      <c r="A1114" s="145"/>
      <c r="B1114" s="145"/>
      <c r="C1114" s="176"/>
      <c r="D1114" s="176"/>
      <c r="E1114" s="145"/>
    </row>
    <row r="1115" spans="1:5">
      <c r="A1115" s="145"/>
      <c r="B1115" s="145"/>
      <c r="C1115" s="176"/>
      <c r="D1115" s="176"/>
      <c r="E1115" s="145"/>
    </row>
    <row r="1116" spans="1:5">
      <c r="A1116" s="145"/>
      <c r="B1116" s="145"/>
      <c r="C1116" s="176"/>
      <c r="D1116" s="176"/>
      <c r="E1116" s="145"/>
    </row>
    <row r="1117" spans="1:5">
      <c r="A1117" s="145"/>
      <c r="B1117" s="145"/>
      <c r="C1117" s="176"/>
      <c r="D1117" s="176"/>
      <c r="E1117" s="145"/>
    </row>
    <row r="1118" spans="1:5">
      <c r="A1118" s="145"/>
      <c r="B1118" s="145"/>
      <c r="C1118" s="176"/>
      <c r="D1118" s="176"/>
      <c r="E1118" s="145"/>
    </row>
    <row r="1119" spans="1:5">
      <c r="A1119" s="145"/>
      <c r="B1119" s="145"/>
      <c r="C1119" s="176"/>
      <c r="D1119" s="176"/>
      <c r="E1119" s="145"/>
    </row>
    <row r="1120" spans="1:5">
      <c r="A1120" s="145"/>
      <c r="B1120" s="145"/>
      <c r="C1120" s="176"/>
      <c r="D1120" s="176"/>
      <c r="E1120" s="145"/>
    </row>
    <row r="1121" spans="1:5">
      <c r="A1121" s="145"/>
      <c r="B1121" s="145"/>
      <c r="C1121" s="176"/>
      <c r="D1121" s="176"/>
      <c r="E1121" s="145"/>
    </row>
    <row r="1122" spans="1:5">
      <c r="A1122" s="145"/>
      <c r="B1122" s="145"/>
      <c r="C1122" s="176"/>
      <c r="D1122" s="176"/>
      <c r="E1122" s="145"/>
    </row>
    <row r="1123" spans="1:5">
      <c r="A1123" s="145"/>
      <c r="B1123" s="145"/>
      <c r="C1123" s="176"/>
      <c r="D1123" s="176"/>
      <c r="E1123" s="145"/>
    </row>
    <row r="1124" spans="1:5">
      <c r="A1124" s="145"/>
      <c r="B1124" s="145"/>
      <c r="C1124" s="176"/>
      <c r="D1124" s="176"/>
      <c r="E1124" s="145"/>
    </row>
    <row r="1125" spans="1:5">
      <c r="A1125" s="145"/>
      <c r="B1125" s="145"/>
      <c r="C1125" s="176"/>
      <c r="D1125" s="176"/>
      <c r="E1125" s="145"/>
    </row>
    <row r="1126" spans="1:5">
      <c r="A1126" s="145"/>
      <c r="B1126" s="145"/>
      <c r="C1126" s="176"/>
      <c r="D1126" s="176"/>
      <c r="E1126" s="145"/>
    </row>
    <row r="1127" spans="1:5">
      <c r="A1127" s="145"/>
      <c r="B1127" s="145"/>
      <c r="C1127" s="176"/>
      <c r="D1127" s="176"/>
      <c r="E1127" s="145"/>
    </row>
    <row r="1128" spans="1:5">
      <c r="A1128" s="145"/>
      <c r="B1128" s="145"/>
      <c r="C1128" s="176"/>
      <c r="D1128" s="176"/>
      <c r="E1128" s="145"/>
    </row>
    <row r="1129" spans="1:5">
      <c r="A1129" s="145"/>
      <c r="B1129" s="145"/>
      <c r="C1129" s="176"/>
      <c r="D1129" s="176"/>
      <c r="E1129" s="145"/>
    </row>
    <row r="1130" spans="1:5">
      <c r="A1130" s="145"/>
      <c r="B1130" s="145"/>
      <c r="C1130" s="176"/>
      <c r="D1130" s="176"/>
      <c r="E1130" s="145"/>
    </row>
    <row r="1131" spans="1:5">
      <c r="A1131" s="145"/>
      <c r="B1131" s="145"/>
      <c r="C1131" s="176"/>
      <c r="D1131" s="176"/>
      <c r="E1131" s="145"/>
    </row>
    <row r="1132" spans="1:5">
      <c r="A1132" s="145"/>
      <c r="B1132" s="145"/>
      <c r="C1132" s="176"/>
      <c r="D1132" s="176"/>
      <c r="E1132" s="145"/>
    </row>
    <row r="1133" spans="1:5">
      <c r="A1133" s="145"/>
      <c r="B1133" s="145"/>
      <c r="C1133" s="176"/>
      <c r="D1133" s="176"/>
      <c r="E1133" s="145"/>
    </row>
    <row r="1134" spans="1:5">
      <c r="A1134" s="145"/>
      <c r="B1134" s="145"/>
      <c r="C1134" s="176"/>
      <c r="D1134" s="176"/>
      <c r="E1134" s="145"/>
    </row>
    <row r="1135" spans="1:5">
      <c r="A1135" s="145"/>
      <c r="B1135" s="145"/>
      <c r="C1135" s="176"/>
      <c r="D1135" s="176"/>
      <c r="E1135" s="145"/>
    </row>
    <row r="1136" spans="1:5">
      <c r="A1136" s="145"/>
      <c r="B1136" s="145"/>
      <c r="C1136" s="176"/>
      <c r="D1136" s="176"/>
      <c r="E1136" s="145"/>
    </row>
    <row r="1137" spans="1:5">
      <c r="A1137" s="145"/>
      <c r="B1137" s="145"/>
      <c r="C1137" s="176"/>
      <c r="D1137" s="176"/>
      <c r="E1137" s="145"/>
    </row>
    <row r="1138" spans="1:5">
      <c r="A1138" s="145"/>
      <c r="B1138" s="145"/>
      <c r="C1138" s="176"/>
      <c r="D1138" s="176"/>
      <c r="E1138" s="145"/>
    </row>
    <row r="1139" spans="1:5">
      <c r="A1139" s="145"/>
      <c r="B1139" s="145"/>
      <c r="C1139" s="176"/>
      <c r="D1139" s="176"/>
      <c r="E1139" s="145"/>
    </row>
    <row r="1140" spans="1:5">
      <c r="A1140" s="145"/>
      <c r="B1140" s="145"/>
      <c r="C1140" s="176"/>
      <c r="D1140" s="176"/>
      <c r="E1140" s="145"/>
    </row>
    <row r="1141" spans="1:5">
      <c r="A1141" s="145"/>
      <c r="B1141" s="145"/>
      <c r="C1141" s="176"/>
      <c r="D1141" s="176"/>
      <c r="E1141" s="145"/>
    </row>
    <row r="1142" spans="1:5">
      <c r="A1142" s="145"/>
      <c r="B1142" s="145"/>
      <c r="C1142" s="176"/>
      <c r="D1142" s="176"/>
      <c r="E1142" s="145"/>
    </row>
    <row r="1143" spans="1:5">
      <c r="A1143" s="145"/>
      <c r="B1143" s="145"/>
      <c r="C1143" s="176"/>
      <c r="D1143" s="176"/>
      <c r="E1143" s="145"/>
    </row>
    <row r="1144" spans="1:5">
      <c r="A1144" s="145"/>
      <c r="B1144" s="145"/>
      <c r="C1144" s="176"/>
      <c r="D1144" s="176"/>
      <c r="E1144" s="145"/>
    </row>
    <row r="1145" spans="1:5">
      <c r="A1145" s="145"/>
      <c r="B1145" s="145"/>
      <c r="C1145" s="176"/>
      <c r="D1145" s="176"/>
      <c r="E1145" s="145"/>
    </row>
    <row r="1146" spans="1:5">
      <c r="A1146" s="145"/>
      <c r="B1146" s="145"/>
      <c r="C1146" s="176"/>
      <c r="D1146" s="176"/>
      <c r="E1146" s="145"/>
    </row>
    <row r="1147" spans="1:5">
      <c r="A1147" s="145"/>
      <c r="B1147" s="145"/>
      <c r="C1147" s="176"/>
      <c r="D1147" s="176"/>
      <c r="E1147" s="145"/>
    </row>
    <row r="1148" spans="1:5">
      <c r="A1148" s="145"/>
      <c r="B1148" s="145"/>
      <c r="C1148" s="176"/>
      <c r="D1148" s="176"/>
      <c r="E1148" s="145"/>
    </row>
    <row r="1149" spans="1:5">
      <c r="A1149" s="145"/>
      <c r="B1149" s="145"/>
      <c r="C1149" s="176"/>
      <c r="D1149" s="176"/>
      <c r="E1149" s="145"/>
    </row>
    <row r="1150" spans="1:5">
      <c r="A1150" s="145"/>
      <c r="B1150" s="145"/>
      <c r="C1150" s="176"/>
      <c r="D1150" s="176"/>
      <c r="E1150" s="145"/>
    </row>
    <row r="1151" spans="1:5">
      <c r="A1151" s="145"/>
      <c r="B1151" s="145"/>
      <c r="C1151" s="176"/>
      <c r="D1151" s="176"/>
      <c r="E1151" s="145"/>
    </row>
    <row r="1152" spans="1:5">
      <c r="A1152" s="145"/>
      <c r="B1152" s="145"/>
      <c r="C1152" s="176"/>
      <c r="D1152" s="176"/>
      <c r="E1152" s="145"/>
    </row>
    <row r="1153" spans="1:5">
      <c r="A1153" s="145"/>
      <c r="B1153" s="145"/>
      <c r="C1153" s="176"/>
      <c r="D1153" s="176"/>
      <c r="E1153" s="145"/>
    </row>
    <row r="1154" spans="1:5">
      <c r="A1154" s="145"/>
      <c r="B1154" s="145"/>
      <c r="C1154" s="176"/>
      <c r="D1154" s="176"/>
      <c r="E1154" s="145"/>
    </row>
    <row r="1155" spans="1:5">
      <c r="A1155" s="145"/>
      <c r="B1155" s="145"/>
      <c r="C1155" s="176"/>
      <c r="D1155" s="176"/>
      <c r="E1155" s="145"/>
    </row>
    <row r="1156" spans="1:5">
      <c r="A1156" s="145"/>
      <c r="B1156" s="145"/>
      <c r="C1156" s="176"/>
      <c r="D1156" s="176"/>
      <c r="E1156" s="145"/>
    </row>
    <row r="1157" spans="1:5">
      <c r="A1157" s="145"/>
      <c r="B1157" s="145"/>
      <c r="C1157" s="176"/>
      <c r="D1157" s="176"/>
      <c r="E1157" s="145"/>
    </row>
    <row r="1158" spans="1:5">
      <c r="A1158" s="145"/>
      <c r="B1158" s="145"/>
      <c r="C1158" s="176"/>
      <c r="D1158" s="176"/>
      <c r="E1158" s="145"/>
    </row>
    <row r="1159" spans="1:5">
      <c r="A1159" s="145"/>
      <c r="B1159" s="145"/>
      <c r="C1159" s="176"/>
      <c r="D1159" s="176"/>
      <c r="E1159" s="145"/>
    </row>
    <row r="1160" spans="1:5">
      <c r="A1160" s="145"/>
      <c r="B1160" s="145"/>
      <c r="C1160" s="176"/>
      <c r="D1160" s="176"/>
      <c r="E1160" s="145"/>
    </row>
    <row r="1161" spans="1:5">
      <c r="A1161" s="145"/>
      <c r="B1161" s="145"/>
      <c r="C1161" s="176"/>
      <c r="D1161" s="176"/>
      <c r="E1161" s="145"/>
    </row>
    <row r="1162" spans="1:5">
      <c r="A1162" s="145"/>
      <c r="B1162" s="145"/>
      <c r="C1162" s="176"/>
      <c r="D1162" s="176"/>
      <c r="E1162" s="145"/>
    </row>
    <row r="1163" spans="1:5">
      <c r="A1163" s="145"/>
      <c r="B1163" s="145"/>
      <c r="C1163" s="176"/>
      <c r="D1163" s="176"/>
      <c r="E1163" s="145"/>
    </row>
    <row r="1164" spans="1:5">
      <c r="A1164" s="145"/>
      <c r="B1164" s="145"/>
      <c r="C1164" s="176"/>
      <c r="D1164" s="176"/>
      <c r="E1164" s="145"/>
    </row>
    <row r="1165" spans="1:5">
      <c r="A1165" s="145"/>
      <c r="B1165" s="145"/>
      <c r="C1165" s="176"/>
      <c r="D1165" s="176"/>
      <c r="E1165" s="145"/>
    </row>
    <row r="1166" spans="1:5">
      <c r="A1166" s="145"/>
      <c r="B1166" s="145"/>
      <c r="C1166" s="176"/>
      <c r="D1166" s="176"/>
      <c r="E1166" s="145"/>
    </row>
    <row r="1167" spans="1:5">
      <c r="A1167" s="145"/>
      <c r="B1167" s="145"/>
      <c r="C1167" s="176"/>
      <c r="D1167" s="176"/>
      <c r="E1167" s="145"/>
    </row>
    <row r="1168" spans="1:5">
      <c r="A1168" s="145"/>
      <c r="B1168" s="145"/>
      <c r="C1168" s="176"/>
      <c r="D1168" s="176"/>
      <c r="E1168" s="145"/>
    </row>
    <row r="1169" spans="1:5">
      <c r="A1169" s="145"/>
      <c r="B1169" s="145"/>
      <c r="C1169" s="176"/>
      <c r="D1169" s="176"/>
      <c r="E1169" s="145"/>
    </row>
    <row r="1170" spans="1:5">
      <c r="A1170" s="145"/>
      <c r="B1170" s="145"/>
      <c r="C1170" s="176"/>
      <c r="D1170" s="176"/>
      <c r="E1170" s="145"/>
    </row>
    <row r="1171" spans="1:5">
      <c r="A1171" s="145"/>
      <c r="B1171" s="145"/>
      <c r="C1171" s="176"/>
      <c r="D1171" s="176"/>
      <c r="E1171" s="145"/>
    </row>
    <row r="1172" spans="1:5">
      <c r="A1172" s="145"/>
      <c r="B1172" s="145"/>
      <c r="C1172" s="176"/>
      <c r="D1172" s="176"/>
      <c r="E1172" s="145"/>
    </row>
    <row r="1173" spans="1:5">
      <c r="A1173" s="145"/>
      <c r="B1173" s="145"/>
      <c r="C1173" s="176"/>
      <c r="D1173" s="176"/>
      <c r="E1173" s="145"/>
    </row>
    <row r="1174" spans="1:5">
      <c r="A1174" s="145"/>
      <c r="B1174" s="145"/>
      <c r="C1174" s="176"/>
      <c r="D1174" s="176"/>
      <c r="E1174" s="145"/>
    </row>
    <row r="1175" spans="1:5">
      <c r="A1175" s="145"/>
      <c r="B1175" s="145"/>
      <c r="C1175" s="176"/>
      <c r="D1175" s="176"/>
      <c r="E1175" s="145"/>
    </row>
    <row r="1176" spans="1:5">
      <c r="A1176" s="145"/>
      <c r="B1176" s="145"/>
      <c r="C1176" s="176"/>
      <c r="D1176" s="176"/>
      <c r="E1176" s="145"/>
    </row>
    <row r="1177" spans="1:5">
      <c r="A1177" s="145"/>
      <c r="B1177" s="145"/>
      <c r="C1177" s="176"/>
      <c r="D1177" s="176"/>
      <c r="E1177" s="145"/>
    </row>
    <row r="1178" spans="1:5">
      <c r="A1178" s="145"/>
      <c r="B1178" s="145"/>
      <c r="C1178" s="176"/>
      <c r="D1178" s="176"/>
      <c r="E1178" s="145"/>
    </row>
    <row r="1179" spans="1:5">
      <c r="A1179" s="145"/>
      <c r="B1179" s="145"/>
      <c r="C1179" s="176"/>
      <c r="D1179" s="176"/>
      <c r="E1179" s="145"/>
    </row>
    <row r="1180" spans="1:5">
      <c r="A1180" s="145"/>
      <c r="B1180" s="145"/>
      <c r="C1180" s="176"/>
      <c r="D1180" s="176"/>
      <c r="E1180" s="145"/>
    </row>
    <row r="1181" spans="1:5">
      <c r="A1181" s="145"/>
      <c r="B1181" s="145"/>
      <c r="C1181" s="176"/>
      <c r="D1181" s="176"/>
      <c r="E1181" s="145"/>
    </row>
    <row r="1182" spans="1:5">
      <c r="A1182" s="145"/>
      <c r="B1182" s="145"/>
      <c r="C1182" s="176"/>
      <c r="D1182" s="176"/>
      <c r="E1182" s="145"/>
    </row>
    <row r="1183" spans="1:5">
      <c r="A1183" s="145"/>
      <c r="B1183" s="145"/>
      <c r="C1183" s="176"/>
      <c r="D1183" s="176"/>
      <c r="E1183" s="145"/>
    </row>
    <row r="1184" spans="1:5">
      <c r="A1184" s="145"/>
      <c r="B1184" s="145"/>
      <c r="C1184" s="176"/>
      <c r="D1184" s="176"/>
      <c r="E1184" s="145"/>
    </row>
    <row r="1185" spans="1:5">
      <c r="A1185" s="145"/>
      <c r="B1185" s="145"/>
      <c r="C1185" s="176"/>
      <c r="D1185" s="176"/>
      <c r="E1185" s="145"/>
    </row>
    <row r="1186" spans="1:5">
      <c r="A1186" s="145"/>
      <c r="B1186" s="145"/>
      <c r="C1186" s="176"/>
      <c r="D1186" s="176"/>
      <c r="E1186" s="145"/>
    </row>
    <row r="1187" spans="1:5">
      <c r="A1187" s="145"/>
      <c r="B1187" s="145"/>
      <c r="C1187" s="176"/>
      <c r="D1187" s="176"/>
      <c r="E1187" s="145"/>
    </row>
    <row r="1188" spans="1:5">
      <c r="A1188" s="145"/>
      <c r="B1188" s="145"/>
      <c r="C1188" s="176"/>
      <c r="D1188" s="176"/>
      <c r="E1188" s="145"/>
    </row>
    <row r="1189" spans="1:5">
      <c r="A1189" s="145"/>
      <c r="B1189" s="145"/>
      <c r="C1189" s="176"/>
      <c r="D1189" s="176"/>
      <c r="E1189" s="145"/>
    </row>
    <row r="1190" spans="1:5">
      <c r="A1190" s="145"/>
      <c r="B1190" s="145"/>
      <c r="C1190" s="176"/>
      <c r="D1190" s="176"/>
      <c r="E1190" s="145"/>
    </row>
    <row r="1191" spans="1:5">
      <c r="A1191" s="145"/>
      <c r="B1191" s="145"/>
      <c r="C1191" s="176"/>
      <c r="D1191" s="176"/>
      <c r="E1191" s="145"/>
    </row>
    <row r="1192" spans="1:5">
      <c r="A1192" s="145"/>
      <c r="B1192" s="145"/>
      <c r="C1192" s="176"/>
      <c r="D1192" s="176"/>
      <c r="E1192" s="145"/>
    </row>
    <row r="1193" spans="1:5">
      <c r="A1193" s="145"/>
      <c r="B1193" s="145"/>
      <c r="C1193" s="176"/>
      <c r="D1193" s="176"/>
      <c r="E1193" s="145"/>
    </row>
    <row r="1194" spans="1:5">
      <c r="A1194" s="145"/>
      <c r="B1194" s="145"/>
      <c r="C1194" s="176"/>
      <c r="D1194" s="176"/>
      <c r="E1194" s="145"/>
    </row>
    <row r="1195" spans="1:5">
      <c r="A1195" s="145"/>
      <c r="B1195" s="145"/>
      <c r="C1195" s="176"/>
      <c r="D1195" s="176"/>
      <c r="E1195" s="145"/>
    </row>
    <row r="1196" spans="1:5">
      <c r="A1196" s="145"/>
      <c r="B1196" s="145"/>
      <c r="C1196" s="176"/>
      <c r="D1196" s="176"/>
      <c r="E1196" s="145"/>
    </row>
    <row r="1197" spans="1:5">
      <c r="A1197" s="145"/>
      <c r="B1197" s="145"/>
      <c r="C1197" s="176"/>
      <c r="D1197" s="176"/>
      <c r="E1197" s="145"/>
    </row>
    <row r="1198" spans="1:5">
      <c r="A1198" s="145"/>
      <c r="B1198" s="145"/>
      <c r="C1198" s="176"/>
      <c r="D1198" s="176"/>
      <c r="E1198" s="145"/>
    </row>
    <row r="1199" spans="1:5">
      <c r="A1199" s="145"/>
      <c r="B1199" s="145"/>
      <c r="C1199" s="176"/>
      <c r="D1199" s="176"/>
      <c r="E1199" s="145"/>
    </row>
    <row r="1200" spans="1:5">
      <c r="A1200" s="145"/>
      <c r="B1200" s="145"/>
      <c r="C1200" s="176"/>
      <c r="D1200" s="176"/>
      <c r="E1200" s="145"/>
    </row>
    <row r="1201" spans="1:5">
      <c r="A1201" s="145"/>
      <c r="B1201" s="145"/>
      <c r="C1201" s="176"/>
      <c r="D1201" s="176"/>
      <c r="E1201" s="145"/>
    </row>
    <row r="1202" spans="1:5">
      <c r="A1202" s="145"/>
      <c r="B1202" s="145"/>
      <c r="C1202" s="176"/>
      <c r="D1202" s="176"/>
      <c r="E1202" s="145"/>
    </row>
    <row r="1203" spans="1:5">
      <c r="A1203" s="145"/>
      <c r="B1203" s="145"/>
      <c r="C1203" s="176"/>
      <c r="D1203" s="176"/>
      <c r="E1203" s="145"/>
    </row>
    <row r="1204" spans="1:5">
      <c r="A1204" s="145"/>
      <c r="B1204" s="145"/>
      <c r="C1204" s="176"/>
      <c r="D1204" s="176"/>
      <c r="E1204" s="145"/>
    </row>
    <row r="1205" spans="1:5">
      <c r="A1205" s="145"/>
      <c r="B1205" s="145"/>
      <c r="C1205" s="176"/>
      <c r="D1205" s="176"/>
      <c r="E1205" s="145"/>
    </row>
    <row r="1206" spans="1:5">
      <c r="A1206" s="145"/>
      <c r="B1206" s="145"/>
      <c r="C1206" s="176"/>
      <c r="D1206" s="176"/>
      <c r="E1206" s="145"/>
    </row>
    <row r="1207" spans="1:5">
      <c r="A1207" s="145"/>
      <c r="B1207" s="145"/>
      <c r="C1207" s="176"/>
      <c r="D1207" s="176"/>
      <c r="E1207" s="145"/>
    </row>
    <row r="1208" spans="1:5">
      <c r="A1208" s="145"/>
      <c r="B1208" s="145"/>
      <c r="C1208" s="176"/>
      <c r="D1208" s="176"/>
      <c r="E1208" s="145"/>
    </row>
    <row r="1209" spans="1:5">
      <c r="A1209" s="145"/>
      <c r="B1209" s="145"/>
      <c r="C1209" s="176"/>
      <c r="D1209" s="176"/>
      <c r="E1209" s="145"/>
    </row>
    <row r="1210" spans="1:5">
      <c r="A1210" s="145"/>
      <c r="B1210" s="145"/>
      <c r="C1210" s="176"/>
      <c r="D1210" s="176"/>
      <c r="E1210" s="145"/>
    </row>
    <row r="1211" spans="1:5">
      <c r="A1211" s="145"/>
      <c r="B1211" s="145"/>
      <c r="C1211" s="176"/>
      <c r="D1211" s="176"/>
      <c r="E1211" s="145"/>
    </row>
    <row r="1212" spans="1:5">
      <c r="A1212" s="145"/>
      <c r="B1212" s="145"/>
      <c r="C1212" s="176"/>
      <c r="D1212" s="176"/>
      <c r="E1212" s="145"/>
    </row>
    <row r="1213" spans="1:5">
      <c r="A1213" s="145"/>
      <c r="B1213" s="145"/>
      <c r="C1213" s="176"/>
      <c r="D1213" s="176"/>
      <c r="E1213" s="145"/>
    </row>
    <row r="1214" spans="1:5">
      <c r="A1214" s="145"/>
      <c r="B1214" s="145"/>
      <c r="C1214" s="176"/>
      <c r="D1214" s="176"/>
      <c r="E1214" s="145"/>
    </row>
    <row r="1215" spans="1:5">
      <c r="A1215" s="145"/>
      <c r="B1215" s="145"/>
      <c r="C1215" s="176"/>
      <c r="D1215" s="176"/>
      <c r="E1215" s="145"/>
    </row>
    <row r="1216" spans="1:5">
      <c r="A1216" s="145"/>
      <c r="B1216" s="145"/>
      <c r="C1216" s="176"/>
      <c r="D1216" s="176"/>
      <c r="E1216" s="145"/>
    </row>
    <row r="1217" spans="1:5">
      <c r="A1217" s="145"/>
      <c r="B1217" s="145"/>
      <c r="C1217" s="176"/>
      <c r="D1217" s="176"/>
      <c r="E1217" s="145"/>
    </row>
    <row r="1218" spans="1:5">
      <c r="A1218" s="145"/>
      <c r="B1218" s="145"/>
      <c r="C1218" s="176"/>
      <c r="D1218" s="176"/>
      <c r="E1218" s="145"/>
    </row>
    <row r="1219" spans="1:5">
      <c r="A1219" s="145"/>
      <c r="B1219" s="145"/>
      <c r="C1219" s="176"/>
      <c r="D1219" s="176"/>
      <c r="E1219" s="145"/>
    </row>
    <row r="1220" spans="1:5">
      <c r="A1220" s="145"/>
      <c r="B1220" s="145"/>
      <c r="C1220" s="176"/>
      <c r="D1220" s="176"/>
      <c r="E1220" s="145"/>
    </row>
    <row r="1221" spans="1:5">
      <c r="A1221" s="145"/>
      <c r="B1221" s="145"/>
      <c r="C1221" s="176"/>
      <c r="D1221" s="176"/>
      <c r="E1221" s="145"/>
    </row>
    <row r="1222" spans="1:5">
      <c r="A1222" s="145"/>
      <c r="B1222" s="145"/>
      <c r="C1222" s="176"/>
      <c r="D1222" s="176"/>
      <c r="E1222" s="145"/>
    </row>
    <row r="1223" spans="1:5">
      <c r="A1223" s="145"/>
      <c r="B1223" s="145"/>
      <c r="C1223" s="176"/>
      <c r="D1223" s="176"/>
      <c r="E1223" s="145"/>
    </row>
    <row r="1224" spans="1:5">
      <c r="A1224" s="145"/>
      <c r="B1224" s="145"/>
      <c r="C1224" s="176"/>
      <c r="D1224" s="176"/>
      <c r="E1224" s="145"/>
    </row>
    <row r="1225" spans="1:5">
      <c r="A1225" s="145"/>
      <c r="B1225" s="145"/>
      <c r="C1225" s="176"/>
      <c r="D1225" s="176"/>
      <c r="E1225" s="145"/>
    </row>
    <row r="1226" spans="1:5">
      <c r="A1226" s="145"/>
      <c r="B1226" s="145"/>
      <c r="C1226" s="176"/>
      <c r="D1226" s="176"/>
      <c r="E1226" s="145"/>
    </row>
    <row r="1227" spans="1:5">
      <c r="A1227" s="145"/>
      <c r="B1227" s="145"/>
      <c r="C1227" s="176"/>
      <c r="D1227" s="176"/>
      <c r="E1227" s="145"/>
    </row>
    <row r="1228" spans="1:5">
      <c r="A1228" s="145"/>
      <c r="B1228" s="145"/>
      <c r="C1228" s="176"/>
      <c r="D1228" s="176"/>
      <c r="E1228" s="145"/>
    </row>
    <row r="1229" spans="1:5">
      <c r="A1229" s="145"/>
      <c r="B1229" s="145"/>
      <c r="C1229" s="176"/>
      <c r="D1229" s="176"/>
      <c r="E1229" s="145"/>
    </row>
    <row r="1230" spans="1:5">
      <c r="A1230" s="145"/>
      <c r="B1230" s="145"/>
      <c r="C1230" s="176"/>
      <c r="D1230" s="176"/>
      <c r="E1230" s="145"/>
    </row>
    <row r="1231" spans="1:5">
      <c r="A1231" s="145"/>
      <c r="B1231" s="145"/>
      <c r="C1231" s="176"/>
      <c r="D1231" s="176"/>
      <c r="E1231" s="145"/>
    </row>
    <row r="1232" spans="1:5">
      <c r="A1232" s="145"/>
      <c r="B1232" s="145"/>
      <c r="C1232" s="176"/>
      <c r="D1232" s="176"/>
      <c r="E1232" s="145"/>
    </row>
    <row r="1233" spans="1:5">
      <c r="A1233" s="145"/>
      <c r="B1233" s="145"/>
      <c r="C1233" s="176"/>
      <c r="D1233" s="176"/>
      <c r="E1233" s="145"/>
    </row>
    <row r="1234" spans="1:5">
      <c r="A1234" s="145"/>
      <c r="B1234" s="145"/>
      <c r="C1234" s="176"/>
      <c r="D1234" s="176"/>
      <c r="E1234" s="145"/>
    </row>
    <row r="1235" spans="1:5">
      <c r="A1235" s="145"/>
      <c r="B1235" s="145"/>
      <c r="C1235" s="176"/>
      <c r="D1235" s="176"/>
      <c r="E1235" s="145"/>
    </row>
    <row r="1236" spans="1:5">
      <c r="A1236" s="145"/>
      <c r="B1236" s="145"/>
      <c r="C1236" s="176"/>
      <c r="D1236" s="176"/>
      <c r="E1236" s="145"/>
    </row>
    <row r="1237" spans="1:5">
      <c r="A1237" s="145"/>
      <c r="B1237" s="145"/>
      <c r="C1237" s="176"/>
      <c r="D1237" s="176"/>
      <c r="E1237" s="145"/>
    </row>
    <row r="1238" spans="1:5">
      <c r="A1238" s="145"/>
      <c r="B1238" s="145"/>
      <c r="C1238" s="176"/>
      <c r="D1238" s="176"/>
      <c r="E1238" s="145"/>
    </row>
    <row r="1239" spans="1:5">
      <c r="A1239" s="145"/>
      <c r="B1239" s="145"/>
      <c r="C1239" s="176"/>
      <c r="D1239" s="176"/>
      <c r="E1239" s="145"/>
    </row>
    <row r="1240" spans="1:5">
      <c r="A1240" s="145"/>
      <c r="B1240" s="145"/>
      <c r="C1240" s="176"/>
      <c r="D1240" s="176"/>
      <c r="E1240" s="145"/>
    </row>
    <row r="1241" spans="1:5">
      <c r="A1241" s="145"/>
      <c r="B1241" s="145"/>
      <c r="C1241" s="176"/>
      <c r="D1241" s="176"/>
      <c r="E1241" s="145"/>
    </row>
    <row r="1242" spans="1:5">
      <c r="A1242" s="145"/>
      <c r="B1242" s="145"/>
      <c r="C1242" s="176"/>
      <c r="D1242" s="176"/>
      <c r="E1242" s="145"/>
    </row>
    <row r="1243" spans="1:5">
      <c r="A1243" s="145"/>
      <c r="B1243" s="145"/>
      <c r="C1243" s="176"/>
      <c r="D1243" s="176"/>
      <c r="E1243" s="145"/>
    </row>
    <row r="1244" spans="1:5">
      <c r="A1244" s="145"/>
      <c r="B1244" s="145"/>
      <c r="C1244" s="176"/>
      <c r="D1244" s="176"/>
      <c r="E1244" s="145"/>
    </row>
    <row r="1245" spans="1:5">
      <c r="A1245" s="145"/>
      <c r="B1245" s="145"/>
      <c r="C1245" s="176"/>
      <c r="D1245" s="176"/>
      <c r="E1245" s="145"/>
    </row>
    <row r="1246" spans="1:5">
      <c r="A1246" s="145"/>
      <c r="B1246" s="145"/>
      <c r="C1246" s="176"/>
      <c r="D1246" s="176"/>
      <c r="E1246" s="145"/>
    </row>
    <row r="1247" spans="1:5">
      <c r="A1247" s="145"/>
      <c r="B1247" s="145"/>
      <c r="C1247" s="176"/>
      <c r="D1247" s="176"/>
      <c r="E1247" s="145"/>
    </row>
    <row r="1248" spans="1:5">
      <c r="A1248" s="145"/>
      <c r="B1248" s="145"/>
      <c r="C1248" s="176"/>
      <c r="D1248" s="176"/>
      <c r="E1248" s="145"/>
    </row>
    <row r="1249" spans="1:5">
      <c r="A1249" s="145"/>
      <c r="B1249" s="145"/>
      <c r="C1249" s="176"/>
      <c r="D1249" s="176"/>
      <c r="E1249" s="145"/>
    </row>
    <row r="1250" spans="1:5">
      <c r="A1250" s="145"/>
      <c r="B1250" s="145"/>
      <c r="C1250" s="176"/>
      <c r="D1250" s="176"/>
      <c r="E1250" s="145"/>
    </row>
    <row r="1251" spans="1:5">
      <c r="A1251" s="145"/>
      <c r="B1251" s="145"/>
      <c r="C1251" s="176"/>
      <c r="D1251" s="176"/>
      <c r="E1251" s="145"/>
    </row>
    <row r="1252" spans="1:5">
      <c r="A1252" s="145"/>
      <c r="B1252" s="145"/>
      <c r="C1252" s="176"/>
      <c r="D1252" s="176"/>
      <c r="E1252" s="145"/>
    </row>
    <row r="1253" spans="1:5">
      <c r="A1253" s="145"/>
      <c r="B1253" s="145"/>
      <c r="C1253" s="176"/>
      <c r="D1253" s="176"/>
      <c r="E1253" s="145"/>
    </row>
    <row r="1254" spans="1:5">
      <c r="A1254" s="145"/>
      <c r="B1254" s="145"/>
      <c r="C1254" s="176"/>
      <c r="D1254" s="176"/>
      <c r="E1254" s="145"/>
    </row>
    <row r="1255" spans="1:5">
      <c r="A1255" s="145"/>
      <c r="B1255" s="145"/>
      <c r="C1255" s="176"/>
      <c r="D1255" s="176"/>
      <c r="E1255" s="145"/>
    </row>
    <row r="1256" spans="1:5">
      <c r="A1256" s="145"/>
      <c r="B1256" s="145"/>
      <c r="C1256" s="176"/>
      <c r="D1256" s="176"/>
      <c r="E1256" s="145"/>
    </row>
    <row r="1257" spans="1:5">
      <c r="A1257" s="145"/>
      <c r="B1257" s="145"/>
      <c r="C1257" s="176"/>
      <c r="D1257" s="176"/>
      <c r="E1257" s="145"/>
    </row>
    <row r="1258" spans="1:5">
      <c r="A1258" s="145"/>
      <c r="B1258" s="145"/>
      <c r="C1258" s="176"/>
      <c r="D1258" s="176"/>
      <c r="E1258" s="145"/>
    </row>
    <row r="1259" spans="1:5">
      <c r="A1259" s="145"/>
      <c r="B1259" s="145"/>
      <c r="C1259" s="176"/>
      <c r="D1259" s="176"/>
      <c r="E1259" s="145"/>
    </row>
    <row r="1260" spans="1:5">
      <c r="A1260" s="145"/>
      <c r="B1260" s="145"/>
      <c r="C1260" s="176"/>
      <c r="D1260" s="176"/>
      <c r="E1260" s="145"/>
    </row>
    <row r="1261" spans="1:5">
      <c r="A1261" s="145"/>
      <c r="B1261" s="145"/>
      <c r="C1261" s="176"/>
      <c r="D1261" s="176"/>
      <c r="E1261" s="145"/>
    </row>
    <row r="1262" spans="1:5">
      <c r="A1262" s="145"/>
      <c r="B1262" s="145"/>
      <c r="C1262" s="176"/>
      <c r="D1262" s="176"/>
      <c r="E1262" s="145"/>
    </row>
    <row r="1263" spans="1:5">
      <c r="A1263" s="145"/>
      <c r="B1263" s="145"/>
      <c r="C1263" s="176"/>
      <c r="D1263" s="176"/>
      <c r="E1263" s="145"/>
    </row>
    <row r="1264" spans="1:5">
      <c r="A1264" s="145"/>
      <c r="B1264" s="145"/>
      <c r="C1264" s="176"/>
      <c r="D1264" s="176"/>
      <c r="E1264" s="145"/>
    </row>
    <row r="1265" spans="1:5">
      <c r="A1265" s="145"/>
      <c r="B1265" s="145"/>
      <c r="C1265" s="176"/>
      <c r="D1265" s="176"/>
      <c r="E1265" s="145"/>
    </row>
    <row r="1266" spans="1:5">
      <c r="A1266" s="145"/>
      <c r="B1266" s="145"/>
      <c r="C1266" s="176"/>
      <c r="D1266" s="176"/>
      <c r="E1266" s="145"/>
    </row>
    <row r="1267" spans="1:5">
      <c r="A1267" s="145"/>
      <c r="B1267" s="145"/>
      <c r="C1267" s="176"/>
      <c r="D1267" s="176"/>
      <c r="E1267" s="145"/>
    </row>
    <row r="1268" spans="1:5">
      <c r="A1268" s="145"/>
      <c r="B1268" s="145"/>
      <c r="C1268" s="176"/>
      <c r="D1268" s="176"/>
      <c r="E1268" s="145"/>
    </row>
    <row r="1269" spans="1:5">
      <c r="A1269" s="145"/>
      <c r="B1269" s="145"/>
      <c r="C1269" s="176"/>
      <c r="D1269" s="176"/>
      <c r="E1269" s="145"/>
    </row>
    <row r="1270" spans="1:5">
      <c r="A1270" s="145"/>
      <c r="B1270" s="145"/>
      <c r="C1270" s="176"/>
      <c r="D1270" s="176"/>
      <c r="E1270" s="145"/>
    </row>
    <row r="1271" spans="1:5">
      <c r="A1271" s="145"/>
      <c r="B1271" s="145"/>
      <c r="C1271" s="176"/>
      <c r="D1271" s="176"/>
      <c r="E1271" s="145"/>
    </row>
    <row r="1272" spans="1:5">
      <c r="A1272" s="145"/>
      <c r="B1272" s="145"/>
      <c r="C1272" s="176"/>
      <c r="D1272" s="176"/>
      <c r="E1272" s="145"/>
    </row>
    <row r="1273" spans="1:5">
      <c r="A1273" s="145"/>
      <c r="B1273" s="145"/>
      <c r="C1273" s="176"/>
      <c r="D1273" s="176"/>
      <c r="E1273" s="145"/>
    </row>
    <row r="1274" spans="1:5">
      <c r="A1274" s="145"/>
      <c r="B1274" s="145"/>
      <c r="C1274" s="176"/>
      <c r="D1274" s="176"/>
      <c r="E1274" s="145"/>
    </row>
    <row r="1275" spans="1:5">
      <c r="A1275" s="145"/>
      <c r="B1275" s="145"/>
      <c r="C1275" s="176"/>
      <c r="D1275" s="176"/>
      <c r="E1275" s="145"/>
    </row>
    <row r="1276" spans="1:5">
      <c r="A1276" s="145"/>
      <c r="B1276" s="145"/>
      <c r="C1276" s="176"/>
      <c r="D1276" s="176"/>
      <c r="E1276" s="145"/>
    </row>
    <row r="1277" spans="1:5">
      <c r="A1277" s="145"/>
      <c r="B1277" s="145"/>
      <c r="C1277" s="176"/>
      <c r="D1277" s="176"/>
      <c r="E1277" s="145"/>
    </row>
    <row r="1278" spans="1:5">
      <c r="A1278" s="145"/>
      <c r="B1278" s="145"/>
      <c r="C1278" s="176"/>
      <c r="D1278" s="176"/>
      <c r="E1278" s="145"/>
    </row>
    <row r="1279" spans="1:5">
      <c r="A1279" s="145"/>
      <c r="B1279" s="145"/>
      <c r="C1279" s="176"/>
      <c r="D1279" s="176"/>
      <c r="E1279" s="145"/>
    </row>
    <row r="1280" spans="1:5">
      <c r="A1280" s="145"/>
      <c r="B1280" s="145"/>
      <c r="C1280" s="176"/>
      <c r="D1280" s="176"/>
      <c r="E1280" s="145"/>
    </row>
    <row r="1281" spans="1:5">
      <c r="A1281" s="145"/>
      <c r="B1281" s="145"/>
      <c r="C1281" s="176"/>
      <c r="D1281" s="176"/>
      <c r="E1281" s="145"/>
    </row>
    <row r="1282" spans="1:5">
      <c r="A1282" s="145"/>
      <c r="B1282" s="145"/>
      <c r="C1282" s="176"/>
      <c r="D1282" s="176"/>
      <c r="E1282" s="145"/>
    </row>
    <row r="1283" spans="1:5">
      <c r="A1283" s="145"/>
      <c r="B1283" s="145"/>
      <c r="C1283" s="176"/>
      <c r="D1283" s="176"/>
      <c r="E1283" s="145"/>
    </row>
    <row r="1284" spans="1:5">
      <c r="A1284" s="145"/>
      <c r="B1284" s="145"/>
      <c r="C1284" s="176"/>
      <c r="D1284" s="176"/>
      <c r="E1284" s="145"/>
    </row>
    <row r="1285" spans="1:5">
      <c r="A1285" s="145"/>
      <c r="B1285" s="145"/>
      <c r="C1285" s="176"/>
      <c r="D1285" s="176"/>
      <c r="E1285" s="145"/>
    </row>
    <row r="1286" spans="1:5">
      <c r="A1286" s="145"/>
      <c r="B1286" s="145"/>
      <c r="C1286" s="176"/>
      <c r="D1286" s="176"/>
      <c r="E1286" s="145"/>
    </row>
    <row r="1287" spans="1:5">
      <c r="A1287" s="145"/>
      <c r="B1287" s="145"/>
      <c r="C1287" s="176"/>
      <c r="D1287" s="176"/>
      <c r="E1287" s="145"/>
    </row>
    <row r="1288" spans="1:5">
      <c r="A1288" s="145"/>
      <c r="B1288" s="145"/>
      <c r="C1288" s="176"/>
      <c r="D1288" s="176"/>
      <c r="E1288" s="145"/>
    </row>
    <row r="1289" spans="1:5">
      <c r="A1289" s="145"/>
      <c r="B1289" s="145"/>
      <c r="C1289" s="176"/>
      <c r="D1289" s="176"/>
      <c r="E1289" s="145"/>
    </row>
    <row r="1290" spans="1:5">
      <c r="A1290" s="145"/>
      <c r="B1290" s="145"/>
      <c r="C1290" s="176"/>
      <c r="D1290" s="176"/>
      <c r="E1290" s="145"/>
    </row>
    <row r="1291" spans="1:5">
      <c r="A1291" s="145"/>
      <c r="B1291" s="145"/>
      <c r="C1291" s="176"/>
      <c r="D1291" s="176"/>
      <c r="E1291" s="145"/>
    </row>
    <row r="1292" spans="1:5">
      <c r="A1292" s="145"/>
      <c r="B1292" s="145"/>
      <c r="C1292" s="176"/>
      <c r="D1292" s="176"/>
      <c r="E1292" s="145"/>
    </row>
    <row r="1293" spans="1:5">
      <c r="A1293" s="145"/>
      <c r="B1293" s="145"/>
      <c r="C1293" s="176"/>
      <c r="D1293" s="176"/>
      <c r="E1293" s="145"/>
    </row>
    <row r="1294" spans="1:5">
      <c r="A1294" s="145"/>
      <c r="B1294" s="145"/>
      <c r="C1294" s="176"/>
      <c r="D1294" s="176"/>
      <c r="E1294" s="145"/>
    </row>
    <row r="1295" spans="1:5">
      <c r="A1295" s="145"/>
      <c r="B1295" s="145"/>
      <c r="C1295" s="176"/>
      <c r="D1295" s="176"/>
      <c r="E1295" s="145"/>
    </row>
    <row r="1296" spans="1:5">
      <c r="A1296" s="145"/>
      <c r="B1296" s="145"/>
      <c r="C1296" s="176"/>
      <c r="D1296" s="176"/>
      <c r="E1296" s="145"/>
    </row>
    <row r="1297" spans="1:5">
      <c r="A1297" s="145"/>
      <c r="B1297" s="145"/>
      <c r="C1297" s="176"/>
      <c r="D1297" s="176"/>
      <c r="E1297" s="145"/>
    </row>
    <row r="1298" spans="1:5">
      <c r="A1298" s="145"/>
      <c r="B1298" s="145"/>
      <c r="C1298" s="176"/>
      <c r="D1298" s="176"/>
      <c r="E1298" s="145"/>
    </row>
    <row r="1299" spans="1:5">
      <c r="A1299" s="145"/>
      <c r="B1299" s="145"/>
      <c r="C1299" s="176"/>
      <c r="D1299" s="176"/>
      <c r="E1299" s="145"/>
    </row>
    <row r="1300" spans="1:5">
      <c r="A1300" s="145"/>
      <c r="B1300" s="145"/>
      <c r="C1300" s="176"/>
      <c r="D1300" s="176"/>
      <c r="E1300" s="145"/>
    </row>
    <row r="1301" spans="1:5">
      <c r="A1301" s="145"/>
      <c r="B1301" s="145"/>
      <c r="C1301" s="176"/>
      <c r="D1301" s="176"/>
      <c r="E1301" s="145"/>
    </row>
    <row r="1302" spans="1:5">
      <c r="A1302" s="145"/>
      <c r="B1302" s="145"/>
      <c r="C1302" s="176"/>
      <c r="D1302" s="176"/>
      <c r="E1302" s="145"/>
    </row>
    <row r="1303" spans="1:5">
      <c r="A1303" s="145"/>
      <c r="B1303" s="145"/>
      <c r="C1303" s="176"/>
      <c r="D1303" s="176"/>
      <c r="E1303" s="145"/>
    </row>
    <row r="1304" spans="1:5">
      <c r="A1304" s="145"/>
      <c r="B1304" s="145"/>
      <c r="C1304" s="176"/>
      <c r="D1304" s="176"/>
      <c r="E1304" s="145"/>
    </row>
    <row r="1305" spans="1:5">
      <c r="A1305" s="145"/>
      <c r="B1305" s="145"/>
      <c r="C1305" s="176"/>
      <c r="D1305" s="176"/>
      <c r="E1305" s="145"/>
    </row>
    <row r="1306" spans="1:5">
      <c r="A1306" s="145"/>
      <c r="B1306" s="145"/>
      <c r="C1306" s="176"/>
      <c r="D1306" s="176"/>
      <c r="E1306" s="145"/>
    </row>
    <row r="1307" spans="1:5">
      <c r="A1307" s="145"/>
      <c r="B1307" s="145"/>
      <c r="C1307" s="176"/>
      <c r="D1307" s="176"/>
      <c r="E1307" s="145"/>
    </row>
    <row r="1308" spans="1:5">
      <c r="A1308" s="145"/>
      <c r="B1308" s="145"/>
      <c r="C1308" s="176"/>
      <c r="D1308" s="176"/>
      <c r="E1308" s="145"/>
    </row>
    <row r="1309" spans="1:5">
      <c r="A1309" s="145"/>
      <c r="B1309" s="145"/>
      <c r="C1309" s="176"/>
      <c r="D1309" s="176"/>
      <c r="E1309" s="145"/>
    </row>
    <row r="1310" spans="1:5">
      <c r="A1310" s="145"/>
      <c r="B1310" s="145"/>
      <c r="C1310" s="176"/>
      <c r="D1310" s="176"/>
      <c r="E1310" s="145"/>
    </row>
    <row r="1311" spans="1:5">
      <c r="A1311" s="145"/>
      <c r="B1311" s="145"/>
      <c r="C1311" s="176"/>
      <c r="D1311" s="176"/>
      <c r="E1311" s="145"/>
    </row>
    <row r="1312" spans="1:5">
      <c r="A1312" s="145"/>
      <c r="B1312" s="145"/>
      <c r="C1312" s="176"/>
      <c r="D1312" s="176"/>
      <c r="E1312" s="145"/>
    </row>
    <row r="1313" spans="1:5">
      <c r="A1313" s="145"/>
      <c r="B1313" s="145"/>
      <c r="C1313" s="176"/>
      <c r="D1313" s="176"/>
      <c r="E1313" s="145"/>
    </row>
    <row r="1314" spans="1:5">
      <c r="A1314" s="145"/>
      <c r="B1314" s="145"/>
      <c r="C1314" s="176"/>
      <c r="D1314" s="176"/>
      <c r="E1314" s="145"/>
    </row>
    <row r="1315" spans="1:5">
      <c r="A1315" s="145"/>
      <c r="B1315" s="145"/>
      <c r="C1315" s="176"/>
      <c r="D1315" s="176"/>
      <c r="E1315" s="145"/>
    </row>
    <row r="1316" spans="1:5">
      <c r="A1316" s="145"/>
      <c r="B1316" s="145"/>
      <c r="C1316" s="176"/>
      <c r="D1316" s="176"/>
      <c r="E1316" s="145"/>
    </row>
    <row r="1317" spans="1:5">
      <c r="A1317" s="145"/>
      <c r="B1317" s="145"/>
      <c r="C1317" s="176"/>
      <c r="D1317" s="176"/>
      <c r="E1317" s="145"/>
    </row>
    <row r="1318" spans="1:5">
      <c r="A1318" s="145"/>
      <c r="B1318" s="145"/>
      <c r="C1318" s="176"/>
      <c r="D1318" s="176"/>
      <c r="E1318" s="145"/>
    </row>
    <row r="1319" spans="1:5">
      <c r="A1319" s="145"/>
      <c r="B1319" s="145"/>
      <c r="C1319" s="176"/>
      <c r="D1319" s="176"/>
      <c r="E1319" s="145"/>
    </row>
    <row r="1320" spans="1:5">
      <c r="A1320" s="145"/>
      <c r="B1320" s="145"/>
      <c r="C1320" s="176"/>
      <c r="D1320" s="176"/>
      <c r="E1320" s="145"/>
    </row>
    <row r="1321" spans="1:5">
      <c r="A1321" s="145"/>
      <c r="B1321" s="145"/>
      <c r="C1321" s="176"/>
      <c r="D1321" s="176"/>
      <c r="E1321" s="145"/>
    </row>
    <row r="1322" spans="1:5">
      <c r="A1322" s="145"/>
      <c r="B1322" s="145"/>
      <c r="C1322" s="176"/>
      <c r="D1322" s="176"/>
      <c r="E1322" s="145"/>
    </row>
    <row r="1323" spans="1:5">
      <c r="A1323" s="145"/>
      <c r="B1323" s="145"/>
      <c r="C1323" s="176"/>
      <c r="D1323" s="176"/>
      <c r="E1323" s="145"/>
    </row>
    <row r="1324" spans="1:5">
      <c r="A1324" s="145"/>
      <c r="B1324" s="145"/>
      <c r="C1324" s="176"/>
      <c r="D1324" s="176"/>
      <c r="E1324" s="145"/>
    </row>
    <row r="1325" spans="1:5">
      <c r="A1325" s="145"/>
      <c r="B1325" s="145"/>
      <c r="C1325" s="176"/>
      <c r="D1325" s="176"/>
      <c r="E1325" s="145"/>
    </row>
    <row r="1326" spans="1:5">
      <c r="A1326" s="145"/>
      <c r="B1326" s="145"/>
      <c r="C1326" s="176"/>
      <c r="D1326" s="176"/>
      <c r="E1326" s="145"/>
    </row>
    <row r="1327" spans="1:5">
      <c r="A1327" s="145"/>
      <c r="B1327" s="145"/>
      <c r="C1327" s="176"/>
      <c r="D1327" s="176"/>
      <c r="E1327" s="145"/>
    </row>
    <row r="1328" spans="1:5">
      <c r="A1328" s="145"/>
      <c r="B1328" s="145"/>
      <c r="C1328" s="176"/>
      <c r="D1328" s="176"/>
      <c r="E1328" s="145"/>
    </row>
    <row r="1329" spans="1:5">
      <c r="A1329" s="145"/>
      <c r="B1329" s="145"/>
      <c r="C1329" s="176"/>
      <c r="D1329" s="176"/>
      <c r="E1329" s="145"/>
    </row>
    <row r="1330" spans="1:5">
      <c r="A1330" s="145"/>
      <c r="B1330" s="145"/>
      <c r="C1330" s="176"/>
      <c r="D1330" s="176"/>
      <c r="E1330" s="145"/>
    </row>
    <row r="1331" spans="1:5">
      <c r="A1331" s="145"/>
      <c r="B1331" s="145"/>
      <c r="C1331" s="176"/>
      <c r="D1331" s="176"/>
      <c r="E1331" s="145"/>
    </row>
    <row r="1332" spans="1:5">
      <c r="A1332" s="145"/>
      <c r="B1332" s="145"/>
      <c r="C1332" s="176"/>
      <c r="D1332" s="176"/>
      <c r="E1332" s="145"/>
    </row>
    <row r="1333" spans="1:5">
      <c r="A1333" s="145"/>
      <c r="B1333" s="145"/>
      <c r="C1333" s="176"/>
      <c r="D1333" s="176"/>
      <c r="E1333" s="145"/>
    </row>
    <row r="1334" spans="1:5">
      <c r="A1334" s="145"/>
      <c r="B1334" s="145"/>
      <c r="C1334" s="176"/>
      <c r="D1334" s="176"/>
      <c r="E1334" s="145"/>
    </row>
    <row r="1335" spans="1:5">
      <c r="A1335" s="145"/>
      <c r="B1335" s="145"/>
      <c r="C1335" s="176"/>
      <c r="D1335" s="176"/>
      <c r="E1335" s="145"/>
    </row>
    <row r="1336" spans="1:5">
      <c r="A1336" s="145"/>
      <c r="B1336" s="145"/>
      <c r="C1336" s="176"/>
      <c r="D1336" s="176"/>
      <c r="E1336" s="145"/>
    </row>
    <row r="1337" spans="1:5">
      <c r="A1337" s="145"/>
      <c r="B1337" s="145"/>
      <c r="C1337" s="176"/>
      <c r="D1337" s="176"/>
      <c r="E1337" s="145"/>
    </row>
    <row r="1338" spans="1:5">
      <c r="A1338" s="145"/>
      <c r="B1338" s="145"/>
      <c r="C1338" s="176"/>
      <c r="D1338" s="176"/>
      <c r="E1338" s="145"/>
    </row>
    <row r="1339" spans="1:5">
      <c r="A1339" s="145"/>
      <c r="B1339" s="145"/>
      <c r="C1339" s="176"/>
      <c r="D1339" s="176"/>
      <c r="E1339" s="145"/>
    </row>
    <row r="1340" spans="1:5">
      <c r="A1340" s="145"/>
      <c r="B1340" s="145"/>
      <c r="C1340" s="176"/>
      <c r="D1340" s="176"/>
      <c r="E1340" s="145"/>
    </row>
    <row r="1341" spans="1:5">
      <c r="A1341" s="145"/>
      <c r="B1341" s="145"/>
      <c r="C1341" s="176"/>
      <c r="D1341" s="176"/>
      <c r="E1341" s="145"/>
    </row>
    <row r="1342" spans="1:5">
      <c r="A1342" s="145"/>
      <c r="B1342" s="145"/>
      <c r="C1342" s="176"/>
      <c r="D1342" s="176"/>
      <c r="E1342" s="145"/>
    </row>
    <row r="1343" spans="1:5">
      <c r="A1343" s="145"/>
      <c r="B1343" s="145"/>
      <c r="C1343" s="176"/>
      <c r="D1343" s="176"/>
      <c r="E1343" s="145"/>
    </row>
    <row r="1344" spans="1:5">
      <c r="A1344" s="145"/>
      <c r="B1344" s="145"/>
      <c r="C1344" s="176"/>
      <c r="D1344" s="176"/>
      <c r="E1344" s="145"/>
    </row>
    <row r="1345" spans="1:5">
      <c r="A1345" s="145"/>
      <c r="B1345" s="145"/>
      <c r="C1345" s="176"/>
      <c r="D1345" s="176"/>
      <c r="E1345" s="145"/>
    </row>
    <row r="1346" spans="1:5">
      <c r="A1346" s="145"/>
      <c r="B1346" s="145"/>
      <c r="C1346" s="176"/>
      <c r="D1346" s="176"/>
      <c r="E1346" s="145"/>
    </row>
    <row r="1347" spans="1:5">
      <c r="A1347" s="145"/>
      <c r="B1347" s="145"/>
      <c r="C1347" s="176"/>
      <c r="D1347" s="176"/>
      <c r="E1347" s="145"/>
    </row>
    <row r="1348" spans="1:5">
      <c r="A1348" s="145"/>
      <c r="B1348" s="145"/>
      <c r="C1348" s="176"/>
      <c r="D1348" s="176"/>
      <c r="E1348" s="145"/>
    </row>
    <row r="1349" spans="1:5">
      <c r="A1349" s="145"/>
      <c r="B1349" s="145"/>
      <c r="C1349" s="176"/>
      <c r="D1349" s="176"/>
      <c r="E1349" s="145"/>
    </row>
    <row r="1350" spans="1:5">
      <c r="A1350" s="145"/>
      <c r="B1350" s="145"/>
      <c r="C1350" s="176"/>
      <c r="D1350" s="176"/>
      <c r="E1350" s="145"/>
    </row>
    <row r="1351" spans="1:5">
      <c r="A1351" s="145"/>
      <c r="B1351" s="145"/>
      <c r="C1351" s="176"/>
      <c r="D1351" s="176"/>
      <c r="E1351" s="145"/>
    </row>
    <row r="1352" spans="1:5">
      <c r="A1352" s="145"/>
      <c r="B1352" s="145"/>
      <c r="C1352" s="176"/>
      <c r="D1352" s="176"/>
      <c r="E1352" s="145"/>
    </row>
    <row r="1353" spans="1:5">
      <c r="A1353" s="145"/>
      <c r="B1353" s="145"/>
      <c r="C1353" s="176"/>
      <c r="D1353" s="176"/>
      <c r="E1353" s="145"/>
    </row>
    <row r="1354" spans="1:5">
      <c r="A1354" s="145"/>
      <c r="B1354" s="145"/>
      <c r="C1354" s="176"/>
      <c r="D1354" s="176"/>
      <c r="E1354" s="145"/>
    </row>
    <row r="1355" spans="1:5">
      <c r="A1355" s="145"/>
      <c r="B1355" s="145"/>
      <c r="C1355" s="176"/>
      <c r="D1355" s="176"/>
      <c r="E1355" s="145"/>
    </row>
    <row r="1356" spans="1:5">
      <c r="A1356" s="145"/>
      <c r="B1356" s="145"/>
      <c r="C1356" s="176"/>
      <c r="D1356" s="176"/>
      <c r="E1356" s="145"/>
    </row>
    <row r="1357" spans="1:5">
      <c r="A1357" s="145"/>
      <c r="B1357" s="145"/>
      <c r="C1357" s="176"/>
      <c r="D1357" s="176"/>
      <c r="E1357" s="145"/>
    </row>
    <row r="1358" spans="1:5">
      <c r="A1358" s="145"/>
      <c r="B1358" s="145"/>
      <c r="C1358" s="176"/>
      <c r="D1358" s="176"/>
      <c r="E1358" s="145"/>
    </row>
    <row r="1359" spans="1:5">
      <c r="A1359" s="145"/>
      <c r="B1359" s="145"/>
      <c r="C1359" s="176"/>
      <c r="D1359" s="176"/>
      <c r="E1359" s="145"/>
    </row>
    <row r="1360" spans="1:5">
      <c r="A1360" s="145"/>
      <c r="B1360" s="145"/>
      <c r="C1360" s="176"/>
      <c r="D1360" s="176"/>
      <c r="E1360" s="145"/>
    </row>
    <row r="1361" spans="1:5">
      <c r="A1361" s="145"/>
      <c r="B1361" s="145"/>
      <c r="C1361" s="176"/>
      <c r="D1361" s="176"/>
      <c r="E1361" s="145"/>
    </row>
    <row r="1362" spans="1:5">
      <c r="A1362" s="145"/>
      <c r="B1362" s="145"/>
      <c r="C1362" s="176"/>
      <c r="D1362" s="176"/>
      <c r="E1362" s="145"/>
    </row>
    <row r="1363" spans="1:5">
      <c r="A1363" s="145"/>
      <c r="B1363" s="145"/>
      <c r="C1363" s="176"/>
      <c r="D1363" s="176"/>
      <c r="E1363" s="145"/>
    </row>
    <row r="1364" spans="1:5">
      <c r="A1364" s="145"/>
      <c r="B1364" s="145"/>
      <c r="C1364" s="176"/>
      <c r="D1364" s="176"/>
      <c r="E1364" s="145"/>
    </row>
    <row r="1365" spans="1:5">
      <c r="A1365" s="145"/>
      <c r="B1365" s="145"/>
      <c r="C1365" s="176"/>
      <c r="D1365" s="176"/>
      <c r="E1365" s="145"/>
    </row>
    <row r="1366" spans="1:5">
      <c r="A1366" s="145"/>
      <c r="B1366" s="145"/>
      <c r="C1366" s="176"/>
      <c r="D1366" s="176"/>
      <c r="E1366" s="145"/>
    </row>
    <row r="1367" spans="1:5">
      <c r="A1367" s="145"/>
      <c r="B1367" s="145"/>
      <c r="C1367" s="176"/>
      <c r="D1367" s="176"/>
      <c r="E1367" s="145"/>
    </row>
    <row r="1368" spans="1:5">
      <c r="A1368" s="145"/>
      <c r="B1368" s="145"/>
      <c r="C1368" s="176"/>
      <c r="D1368" s="176"/>
      <c r="E1368" s="145"/>
    </row>
    <row r="1369" spans="1:5">
      <c r="A1369" s="145"/>
      <c r="B1369" s="145"/>
      <c r="C1369" s="176"/>
      <c r="D1369" s="176"/>
      <c r="E1369" s="145"/>
    </row>
    <row r="1370" spans="1:5">
      <c r="A1370" s="145"/>
      <c r="B1370" s="145"/>
      <c r="C1370" s="176"/>
      <c r="D1370" s="176"/>
      <c r="E1370" s="145"/>
    </row>
    <row r="1371" spans="1:5">
      <c r="A1371" s="145"/>
      <c r="B1371" s="145"/>
      <c r="C1371" s="176"/>
      <c r="D1371" s="176"/>
      <c r="E1371" s="145"/>
    </row>
    <row r="1372" spans="1:5">
      <c r="A1372" s="145"/>
      <c r="B1372" s="145"/>
      <c r="C1372" s="176"/>
      <c r="D1372" s="176"/>
      <c r="E1372" s="145"/>
    </row>
    <row r="1373" spans="1:5">
      <c r="A1373" s="145"/>
      <c r="B1373" s="145"/>
      <c r="C1373" s="176"/>
      <c r="D1373" s="176"/>
      <c r="E1373" s="145"/>
    </row>
    <row r="1374" spans="1:5">
      <c r="A1374" s="145"/>
      <c r="B1374" s="145"/>
      <c r="C1374" s="176"/>
      <c r="D1374" s="176"/>
      <c r="E1374" s="145"/>
    </row>
    <row r="1375" spans="1:5">
      <c r="A1375" s="145"/>
      <c r="B1375" s="145"/>
      <c r="C1375" s="176"/>
      <c r="D1375" s="176"/>
      <c r="E1375" s="145"/>
    </row>
    <row r="1376" spans="1:5">
      <c r="A1376" s="145"/>
      <c r="B1376" s="145"/>
      <c r="C1376" s="176"/>
      <c r="D1376" s="176"/>
      <c r="E1376" s="145"/>
    </row>
    <row r="1377" spans="1:5">
      <c r="A1377" s="145"/>
      <c r="B1377" s="145"/>
      <c r="C1377" s="176"/>
      <c r="D1377" s="176"/>
      <c r="E1377" s="145"/>
    </row>
    <row r="1378" spans="1:5">
      <c r="A1378" s="145"/>
      <c r="B1378" s="145"/>
      <c r="C1378" s="176"/>
      <c r="D1378" s="176"/>
      <c r="E1378" s="145"/>
    </row>
    <row r="1379" spans="1:5">
      <c r="A1379" s="145"/>
      <c r="B1379" s="145"/>
      <c r="C1379" s="176"/>
      <c r="D1379" s="176"/>
      <c r="E1379" s="145"/>
    </row>
    <row r="1380" spans="1:5">
      <c r="A1380" s="145"/>
      <c r="B1380" s="145"/>
      <c r="C1380" s="176"/>
      <c r="D1380" s="176"/>
      <c r="E1380" s="145"/>
    </row>
    <row r="1381" spans="1:5">
      <c r="A1381" s="145"/>
      <c r="B1381" s="145"/>
      <c r="C1381" s="176"/>
      <c r="D1381" s="176"/>
      <c r="E1381" s="145"/>
    </row>
    <row r="1382" spans="1:5">
      <c r="A1382" s="145"/>
      <c r="B1382" s="145"/>
      <c r="C1382" s="176"/>
      <c r="D1382" s="176"/>
      <c r="E1382" s="145"/>
    </row>
    <row r="1383" spans="1:5">
      <c r="A1383" s="145"/>
      <c r="B1383" s="145"/>
      <c r="C1383" s="176"/>
      <c r="D1383" s="176"/>
      <c r="E1383" s="145"/>
    </row>
    <row r="1384" spans="1:5">
      <c r="A1384" s="145"/>
      <c r="B1384" s="145"/>
      <c r="C1384" s="176"/>
      <c r="D1384" s="176"/>
      <c r="E1384" s="145"/>
    </row>
    <row r="1385" spans="1:5">
      <c r="A1385" s="145"/>
      <c r="B1385" s="145"/>
      <c r="C1385" s="176"/>
      <c r="D1385" s="176"/>
      <c r="E1385" s="145"/>
    </row>
    <row r="1386" spans="1:5">
      <c r="A1386" s="145"/>
      <c r="B1386" s="145"/>
      <c r="C1386" s="176"/>
      <c r="D1386" s="176"/>
      <c r="E1386" s="145"/>
    </row>
    <row r="1387" spans="1:5">
      <c r="A1387" s="145"/>
      <c r="B1387" s="145"/>
      <c r="C1387" s="176"/>
      <c r="D1387" s="176"/>
      <c r="E1387" s="145"/>
    </row>
    <row r="1388" spans="1:5">
      <c r="A1388" s="145"/>
      <c r="B1388" s="145"/>
      <c r="C1388" s="176"/>
      <c r="D1388" s="176"/>
      <c r="E1388" s="145"/>
    </row>
    <row r="1389" spans="1:5">
      <c r="A1389" s="145"/>
      <c r="B1389" s="145"/>
      <c r="C1389" s="176"/>
      <c r="D1389" s="176"/>
      <c r="E1389" s="145"/>
    </row>
    <row r="1390" spans="1:5">
      <c r="A1390" s="145"/>
      <c r="B1390" s="145"/>
      <c r="C1390" s="176"/>
      <c r="D1390" s="176"/>
      <c r="E1390" s="145"/>
    </row>
    <row r="1391" spans="1:5">
      <c r="A1391" s="145"/>
      <c r="B1391" s="145"/>
      <c r="C1391" s="176"/>
      <c r="D1391" s="176"/>
      <c r="E1391" s="145"/>
    </row>
    <row r="1392" spans="1:5">
      <c r="A1392" s="145"/>
      <c r="B1392" s="145"/>
      <c r="C1392" s="176"/>
      <c r="D1392" s="176"/>
      <c r="E1392" s="145"/>
    </row>
    <row r="1393" spans="1:5">
      <c r="A1393" s="145"/>
      <c r="B1393" s="145"/>
      <c r="C1393" s="176"/>
      <c r="D1393" s="176"/>
      <c r="E1393" s="145"/>
    </row>
    <row r="1394" spans="1:5">
      <c r="A1394" s="145"/>
      <c r="B1394" s="145"/>
      <c r="C1394" s="176"/>
      <c r="D1394" s="176"/>
      <c r="E1394" s="145"/>
    </row>
    <row r="1395" spans="1:5">
      <c r="A1395" s="145"/>
      <c r="B1395" s="145"/>
      <c r="C1395" s="176"/>
      <c r="D1395" s="176"/>
      <c r="E1395" s="145"/>
    </row>
    <row r="1396" spans="1:5">
      <c r="A1396" s="145"/>
      <c r="B1396" s="145"/>
      <c r="C1396" s="176"/>
      <c r="D1396" s="176"/>
      <c r="E1396" s="145"/>
    </row>
    <row r="1397" spans="1:5">
      <c r="A1397" s="145"/>
      <c r="B1397" s="145"/>
      <c r="C1397" s="176"/>
      <c r="D1397" s="176"/>
      <c r="E1397" s="145"/>
    </row>
    <row r="1398" spans="1:5">
      <c r="A1398" s="145"/>
      <c r="B1398" s="145"/>
      <c r="C1398" s="176"/>
      <c r="D1398" s="176"/>
      <c r="E1398" s="145"/>
    </row>
    <row r="1399" spans="1:5">
      <c r="A1399" s="145"/>
      <c r="B1399" s="145"/>
      <c r="C1399" s="176"/>
      <c r="D1399" s="176"/>
      <c r="E1399" s="145"/>
    </row>
    <row r="1400" spans="1:5">
      <c r="A1400" s="145"/>
      <c r="B1400" s="145"/>
      <c r="C1400" s="176"/>
      <c r="D1400" s="176"/>
      <c r="E1400" s="145"/>
    </row>
    <row r="1401" spans="1:5">
      <c r="A1401" s="145"/>
      <c r="B1401" s="145"/>
      <c r="C1401" s="176"/>
      <c r="D1401" s="176"/>
      <c r="E1401" s="145"/>
    </row>
    <row r="1402" spans="1:5">
      <c r="A1402" s="145"/>
      <c r="B1402" s="145"/>
      <c r="C1402" s="176"/>
      <c r="D1402" s="176"/>
      <c r="E1402" s="145"/>
    </row>
    <row r="1403" spans="1:5">
      <c r="A1403" s="145"/>
      <c r="B1403" s="145"/>
      <c r="C1403" s="176"/>
      <c r="D1403" s="176"/>
      <c r="E1403" s="145"/>
    </row>
    <row r="1404" spans="1:5">
      <c r="A1404" s="145"/>
      <c r="B1404" s="145"/>
      <c r="C1404" s="176"/>
      <c r="D1404" s="176"/>
      <c r="E1404" s="145"/>
    </row>
    <row r="1405" spans="1:5">
      <c r="A1405" s="145"/>
      <c r="B1405" s="145"/>
      <c r="C1405" s="176"/>
      <c r="D1405" s="176"/>
      <c r="E1405" s="145"/>
    </row>
    <row r="1406" spans="1:5">
      <c r="A1406" s="145"/>
      <c r="B1406" s="145"/>
      <c r="C1406" s="176"/>
      <c r="D1406" s="176"/>
      <c r="E1406" s="145"/>
    </row>
    <row r="1407" spans="1:5">
      <c r="A1407" s="145"/>
      <c r="B1407" s="145"/>
      <c r="C1407" s="176"/>
      <c r="D1407" s="176"/>
      <c r="E1407" s="145"/>
    </row>
    <row r="1408" spans="1:5">
      <c r="A1408" s="145"/>
      <c r="B1408" s="145"/>
      <c r="C1408" s="176"/>
      <c r="D1408" s="176"/>
      <c r="E1408" s="145"/>
    </row>
    <row r="1409" spans="1:5">
      <c r="A1409" s="145"/>
      <c r="B1409" s="145"/>
      <c r="C1409" s="176"/>
      <c r="D1409" s="176"/>
      <c r="E1409" s="145"/>
    </row>
    <row r="1410" spans="1:5">
      <c r="A1410" s="145"/>
      <c r="B1410" s="145"/>
      <c r="C1410" s="176"/>
      <c r="D1410" s="176"/>
      <c r="E1410" s="145"/>
    </row>
    <row r="1411" spans="1:5">
      <c r="A1411" s="145"/>
      <c r="B1411" s="145"/>
      <c r="C1411" s="176"/>
      <c r="D1411" s="176"/>
      <c r="E1411" s="145"/>
    </row>
    <row r="1412" spans="1:5">
      <c r="A1412" s="145"/>
      <c r="B1412" s="145"/>
      <c r="C1412" s="176"/>
      <c r="D1412" s="176"/>
      <c r="E1412" s="145"/>
    </row>
    <row r="1413" spans="1:5">
      <c r="A1413" s="145"/>
      <c r="B1413" s="145"/>
      <c r="C1413" s="176"/>
      <c r="D1413" s="176"/>
      <c r="E1413" s="145"/>
    </row>
    <row r="1414" spans="1:5">
      <c r="A1414" s="145"/>
      <c r="B1414" s="145"/>
      <c r="C1414" s="176"/>
      <c r="D1414" s="176"/>
      <c r="E1414" s="145"/>
    </row>
    <row r="1415" spans="1:5">
      <c r="A1415" s="145"/>
      <c r="B1415" s="145"/>
      <c r="C1415" s="176"/>
      <c r="D1415" s="176"/>
      <c r="E1415" s="145"/>
    </row>
    <row r="1416" spans="1:5">
      <c r="A1416" s="145"/>
      <c r="B1416" s="145"/>
      <c r="C1416" s="176"/>
      <c r="D1416" s="176"/>
      <c r="E1416" s="145"/>
    </row>
    <row r="1417" spans="1:5">
      <c r="A1417" s="145"/>
      <c r="B1417" s="145"/>
      <c r="C1417" s="176"/>
      <c r="D1417" s="176"/>
      <c r="E1417" s="145"/>
    </row>
    <row r="1418" spans="1:5">
      <c r="A1418" s="145"/>
      <c r="B1418" s="145"/>
      <c r="C1418" s="176"/>
      <c r="D1418" s="176"/>
      <c r="E1418" s="145"/>
    </row>
    <row r="1419" spans="1:5">
      <c r="A1419" s="145"/>
      <c r="B1419" s="145"/>
      <c r="C1419" s="176"/>
      <c r="D1419" s="176"/>
      <c r="E1419" s="145"/>
    </row>
    <row r="1420" spans="1:5">
      <c r="A1420" s="145"/>
      <c r="B1420" s="145"/>
      <c r="C1420" s="176"/>
      <c r="D1420" s="176"/>
      <c r="E1420" s="145"/>
    </row>
    <row r="1421" spans="1:5">
      <c r="A1421" s="145"/>
      <c r="B1421" s="145"/>
      <c r="C1421" s="176"/>
      <c r="D1421" s="176"/>
      <c r="E1421" s="145"/>
    </row>
    <row r="1422" spans="1:5">
      <c r="A1422" s="145"/>
      <c r="B1422" s="145"/>
      <c r="C1422" s="176"/>
      <c r="D1422" s="176"/>
      <c r="E1422" s="145"/>
    </row>
    <row r="1423" spans="1:5">
      <c r="A1423" s="145"/>
      <c r="B1423" s="145"/>
      <c r="C1423" s="176"/>
      <c r="D1423" s="176"/>
      <c r="E1423" s="145"/>
    </row>
    <row r="1424" spans="1:5">
      <c r="A1424" s="145"/>
      <c r="B1424" s="145"/>
      <c r="C1424" s="176"/>
      <c r="D1424" s="176"/>
      <c r="E1424" s="145"/>
    </row>
    <row r="1425" spans="1:5">
      <c r="A1425" s="145"/>
      <c r="B1425" s="145"/>
      <c r="C1425" s="176"/>
      <c r="D1425" s="176"/>
      <c r="E1425" s="145"/>
    </row>
    <row r="1426" spans="1:5">
      <c r="A1426" s="145"/>
      <c r="B1426" s="145"/>
      <c r="C1426" s="176"/>
      <c r="D1426" s="176"/>
      <c r="E1426" s="145"/>
    </row>
    <row r="1427" spans="1:5">
      <c r="A1427" s="145"/>
      <c r="B1427" s="145"/>
      <c r="C1427" s="176"/>
      <c r="D1427" s="176"/>
      <c r="E1427" s="145"/>
    </row>
    <row r="1428" spans="1:5">
      <c r="A1428" s="145"/>
      <c r="B1428" s="145"/>
      <c r="C1428" s="176"/>
      <c r="D1428" s="176"/>
      <c r="E1428" s="145"/>
    </row>
    <row r="1429" spans="1:5">
      <c r="A1429" s="145"/>
      <c r="B1429" s="145"/>
      <c r="C1429" s="176"/>
      <c r="D1429" s="176"/>
      <c r="E1429" s="145"/>
    </row>
    <row r="1430" spans="1:5">
      <c r="A1430" s="145"/>
      <c r="B1430" s="145"/>
      <c r="C1430" s="176"/>
      <c r="D1430" s="176"/>
      <c r="E1430" s="145"/>
    </row>
    <row r="1431" spans="1:5">
      <c r="A1431" s="145"/>
      <c r="B1431" s="145"/>
      <c r="C1431" s="176"/>
      <c r="D1431" s="176"/>
      <c r="E1431" s="145"/>
    </row>
    <row r="1432" spans="1:5">
      <c r="A1432" s="145"/>
      <c r="B1432" s="145"/>
      <c r="C1432" s="176"/>
      <c r="D1432" s="176"/>
      <c r="E1432" s="145"/>
    </row>
    <row r="1433" spans="1:5">
      <c r="A1433" s="145"/>
      <c r="B1433" s="145"/>
      <c r="C1433" s="176"/>
      <c r="D1433" s="176"/>
      <c r="E1433" s="145"/>
    </row>
    <row r="1434" spans="1:5">
      <c r="A1434" s="145"/>
      <c r="B1434" s="145"/>
      <c r="C1434" s="176"/>
      <c r="D1434" s="176"/>
      <c r="E1434" s="145"/>
    </row>
    <row r="1435" spans="1:5">
      <c r="A1435" s="145"/>
      <c r="B1435" s="145"/>
      <c r="C1435" s="176"/>
      <c r="D1435" s="176"/>
      <c r="E1435" s="145"/>
    </row>
    <row r="1436" spans="1:5">
      <c r="A1436" s="145"/>
      <c r="B1436" s="145"/>
      <c r="C1436" s="176"/>
      <c r="D1436" s="176"/>
      <c r="E1436" s="145"/>
    </row>
    <row r="1437" spans="1:5">
      <c r="A1437" s="145"/>
      <c r="B1437" s="145"/>
      <c r="C1437" s="176"/>
      <c r="D1437" s="176"/>
      <c r="E1437" s="145"/>
    </row>
    <row r="1438" spans="1:5">
      <c r="A1438" s="145"/>
      <c r="B1438" s="145"/>
      <c r="C1438" s="176"/>
      <c r="D1438" s="176"/>
      <c r="E1438" s="145"/>
    </row>
    <row r="1439" spans="1:5">
      <c r="A1439" s="145"/>
      <c r="B1439" s="145"/>
      <c r="C1439" s="176"/>
      <c r="D1439" s="176"/>
      <c r="E1439" s="145"/>
    </row>
    <row r="1440" spans="1:5">
      <c r="A1440" s="145"/>
      <c r="B1440" s="145"/>
      <c r="C1440" s="176"/>
      <c r="D1440" s="176"/>
      <c r="E1440" s="145"/>
    </row>
    <row r="1441" spans="1:5">
      <c r="A1441" s="145"/>
      <c r="B1441" s="145"/>
      <c r="C1441" s="176"/>
      <c r="D1441" s="176"/>
      <c r="E1441" s="145"/>
    </row>
    <row r="1442" spans="1:5">
      <c r="A1442" s="145"/>
      <c r="B1442" s="145"/>
      <c r="C1442" s="176"/>
      <c r="D1442" s="176"/>
      <c r="E1442" s="145"/>
    </row>
    <row r="1443" spans="1:5">
      <c r="A1443" s="145"/>
      <c r="B1443" s="145"/>
      <c r="C1443" s="176"/>
      <c r="D1443" s="176"/>
      <c r="E1443" s="145"/>
    </row>
    <row r="1444" spans="1:5">
      <c r="A1444" s="145"/>
      <c r="B1444" s="145"/>
      <c r="C1444" s="176"/>
      <c r="D1444" s="176"/>
      <c r="E1444" s="145"/>
    </row>
    <row r="1445" spans="1:5">
      <c r="A1445" s="145"/>
      <c r="B1445" s="145"/>
      <c r="C1445" s="176"/>
      <c r="D1445" s="176"/>
      <c r="E1445" s="145"/>
    </row>
    <row r="1446" spans="1:5">
      <c r="A1446" s="145"/>
      <c r="B1446" s="145"/>
      <c r="C1446" s="176"/>
      <c r="D1446" s="176"/>
      <c r="E1446" s="145"/>
    </row>
    <row r="1447" spans="1:5">
      <c r="A1447" s="145"/>
      <c r="B1447" s="145"/>
      <c r="C1447" s="176"/>
      <c r="D1447" s="176"/>
      <c r="E1447" s="145"/>
    </row>
    <row r="1448" spans="1:5">
      <c r="A1448" s="145"/>
      <c r="B1448" s="145"/>
      <c r="C1448" s="176"/>
      <c r="D1448" s="176"/>
      <c r="E1448" s="145"/>
    </row>
    <row r="1449" spans="1:5">
      <c r="A1449" s="145"/>
      <c r="B1449" s="145"/>
      <c r="C1449" s="176"/>
      <c r="D1449" s="176"/>
      <c r="E1449" s="145"/>
    </row>
    <row r="1450" spans="1:5">
      <c r="A1450" s="145"/>
      <c r="B1450" s="145"/>
      <c r="C1450" s="176"/>
      <c r="D1450" s="176"/>
      <c r="E1450" s="145"/>
    </row>
    <row r="1451" spans="1:5">
      <c r="A1451" s="145"/>
      <c r="B1451" s="145"/>
      <c r="C1451" s="176"/>
      <c r="D1451" s="176"/>
      <c r="E1451" s="145"/>
    </row>
    <row r="1452" spans="1:5">
      <c r="A1452" s="145"/>
      <c r="B1452" s="145"/>
      <c r="C1452" s="176"/>
      <c r="D1452" s="176"/>
      <c r="E1452" s="145"/>
    </row>
    <row r="1453" spans="1:5">
      <c r="A1453" s="145"/>
      <c r="B1453" s="145"/>
      <c r="C1453" s="176"/>
      <c r="D1453" s="176"/>
      <c r="E1453" s="145"/>
    </row>
    <row r="1454" spans="1:5">
      <c r="A1454" s="145"/>
      <c r="B1454" s="145"/>
      <c r="C1454" s="176"/>
      <c r="D1454" s="176"/>
      <c r="E1454" s="145"/>
    </row>
    <row r="1455" spans="1:5">
      <c r="A1455" s="145"/>
      <c r="B1455" s="145"/>
      <c r="C1455" s="176"/>
      <c r="D1455" s="176"/>
      <c r="E1455" s="145"/>
    </row>
    <row r="1456" spans="1:5">
      <c r="A1456" s="145"/>
      <c r="B1456" s="145"/>
      <c r="C1456" s="176"/>
      <c r="D1456" s="176"/>
      <c r="E1456" s="145"/>
    </row>
    <row r="1457" spans="1:5">
      <c r="A1457" s="145"/>
      <c r="B1457" s="145"/>
      <c r="C1457" s="176"/>
      <c r="D1457" s="176"/>
      <c r="E1457" s="145"/>
    </row>
    <row r="1458" spans="1:5">
      <c r="A1458" s="145"/>
      <c r="B1458" s="145"/>
      <c r="C1458" s="176"/>
      <c r="D1458" s="176"/>
      <c r="E1458" s="145"/>
    </row>
    <row r="1459" spans="1:5">
      <c r="A1459" s="145"/>
      <c r="B1459" s="145"/>
      <c r="C1459" s="176"/>
      <c r="D1459" s="176"/>
      <c r="E1459" s="145"/>
    </row>
    <row r="1460" spans="1:5">
      <c r="A1460" s="145"/>
      <c r="B1460" s="145"/>
      <c r="C1460" s="176"/>
      <c r="D1460" s="176"/>
      <c r="E1460" s="145"/>
    </row>
    <row r="1461" spans="1:5">
      <c r="A1461" s="145"/>
      <c r="B1461" s="145"/>
      <c r="C1461" s="176"/>
      <c r="D1461" s="176"/>
      <c r="E1461" s="145"/>
    </row>
    <row r="1462" spans="1:5">
      <c r="A1462" s="145"/>
      <c r="B1462" s="145"/>
      <c r="C1462" s="176"/>
      <c r="D1462" s="176"/>
      <c r="E1462" s="145"/>
    </row>
    <row r="1463" spans="1:5">
      <c r="A1463" s="145"/>
      <c r="B1463" s="145"/>
      <c r="C1463" s="176"/>
      <c r="D1463" s="176"/>
      <c r="E1463" s="145"/>
    </row>
    <row r="1464" spans="1:5">
      <c r="A1464" s="145"/>
      <c r="B1464" s="145"/>
      <c r="C1464" s="176"/>
      <c r="D1464" s="176"/>
      <c r="E1464" s="145"/>
    </row>
    <row r="1465" spans="1:5">
      <c r="A1465" s="145"/>
      <c r="B1465" s="145"/>
      <c r="C1465" s="176"/>
      <c r="D1465" s="176"/>
      <c r="E1465" s="145"/>
    </row>
    <row r="1466" spans="1:5">
      <c r="A1466" s="145"/>
      <c r="B1466" s="145"/>
      <c r="C1466" s="176"/>
      <c r="D1466" s="176"/>
      <c r="E1466" s="145"/>
    </row>
    <row r="1467" spans="1:5">
      <c r="A1467" s="145"/>
      <c r="B1467" s="145"/>
      <c r="C1467" s="176"/>
      <c r="D1467" s="176"/>
      <c r="E1467" s="145"/>
    </row>
    <row r="1468" spans="1:5">
      <c r="A1468" s="145"/>
      <c r="B1468" s="145"/>
      <c r="C1468" s="176"/>
      <c r="D1468" s="176"/>
      <c r="E1468" s="145"/>
    </row>
    <row r="1469" spans="1:5">
      <c r="A1469" s="145"/>
      <c r="B1469" s="145"/>
      <c r="C1469" s="176"/>
      <c r="D1469" s="176"/>
      <c r="E1469" s="145"/>
    </row>
    <row r="1470" spans="1:5">
      <c r="A1470" s="145"/>
      <c r="B1470" s="145"/>
      <c r="C1470" s="176"/>
      <c r="D1470" s="176"/>
      <c r="E1470" s="145"/>
    </row>
    <row r="1471" spans="1:5">
      <c r="A1471" s="145"/>
      <c r="B1471" s="145"/>
      <c r="C1471" s="176"/>
      <c r="D1471" s="176"/>
      <c r="E1471" s="145"/>
    </row>
    <row r="1472" spans="1:5">
      <c r="A1472" s="145"/>
      <c r="B1472" s="145"/>
      <c r="C1472" s="176"/>
      <c r="D1472" s="176"/>
      <c r="E1472" s="145"/>
    </row>
    <row r="1473" spans="1:5">
      <c r="A1473" s="145"/>
      <c r="B1473" s="145"/>
      <c r="C1473" s="176"/>
      <c r="D1473" s="176"/>
      <c r="E1473" s="145"/>
    </row>
    <row r="1474" spans="1:5">
      <c r="A1474" s="145"/>
      <c r="B1474" s="145"/>
      <c r="C1474" s="176"/>
      <c r="D1474" s="176"/>
      <c r="E1474" s="145"/>
    </row>
    <row r="1475" spans="1:5">
      <c r="A1475" s="145"/>
      <c r="B1475" s="145"/>
      <c r="C1475" s="176"/>
      <c r="D1475" s="176"/>
      <c r="E1475" s="145"/>
    </row>
    <row r="1476" spans="1:5">
      <c r="A1476" s="145"/>
      <c r="B1476" s="145"/>
      <c r="C1476" s="176"/>
      <c r="D1476" s="176"/>
      <c r="E1476" s="145"/>
    </row>
    <row r="1477" spans="1:5">
      <c r="A1477" s="145"/>
      <c r="B1477" s="145"/>
      <c r="C1477" s="176"/>
      <c r="D1477" s="176"/>
      <c r="E1477" s="145"/>
    </row>
    <row r="1478" spans="1:5">
      <c r="A1478" s="145"/>
      <c r="B1478" s="145"/>
      <c r="C1478" s="176"/>
      <c r="D1478" s="176"/>
      <c r="E1478" s="145"/>
    </row>
    <row r="1479" spans="1:5">
      <c r="A1479" s="145"/>
      <c r="B1479" s="145"/>
      <c r="C1479" s="176"/>
      <c r="D1479" s="176"/>
      <c r="E1479" s="145"/>
    </row>
    <row r="1480" spans="1:5">
      <c r="A1480" s="145"/>
      <c r="B1480" s="145"/>
      <c r="C1480" s="176"/>
      <c r="D1480" s="176"/>
      <c r="E1480" s="145"/>
    </row>
    <row r="1481" spans="1:5">
      <c r="A1481" s="145"/>
      <c r="B1481" s="145"/>
      <c r="C1481" s="176"/>
      <c r="D1481" s="176"/>
      <c r="E1481" s="145"/>
    </row>
    <row r="1482" spans="1:5">
      <c r="A1482" s="145"/>
      <c r="B1482" s="145"/>
      <c r="C1482" s="176"/>
      <c r="D1482" s="176"/>
      <c r="E1482" s="145"/>
    </row>
    <row r="1483" spans="1:5">
      <c r="A1483" s="145"/>
      <c r="B1483" s="145"/>
      <c r="C1483" s="176"/>
      <c r="D1483" s="176"/>
      <c r="E1483" s="145"/>
    </row>
    <row r="1484" spans="1:5">
      <c r="A1484" s="145"/>
      <c r="B1484" s="145"/>
      <c r="C1484" s="176"/>
      <c r="D1484" s="176"/>
      <c r="E1484" s="145"/>
    </row>
    <row r="1485" spans="1:5">
      <c r="A1485" s="145"/>
      <c r="B1485" s="145"/>
      <c r="C1485" s="176"/>
      <c r="D1485" s="176"/>
      <c r="E1485" s="145"/>
    </row>
    <row r="1486" spans="1:5">
      <c r="A1486" s="145"/>
      <c r="B1486" s="145"/>
      <c r="C1486" s="176"/>
      <c r="D1486" s="176"/>
      <c r="E1486" s="145"/>
    </row>
    <row r="1487" spans="1:5">
      <c r="A1487" s="145"/>
      <c r="B1487" s="145"/>
      <c r="C1487" s="176"/>
      <c r="D1487" s="176"/>
      <c r="E1487" s="145"/>
    </row>
    <row r="1488" spans="1:5">
      <c r="A1488" s="145"/>
      <c r="B1488" s="145"/>
      <c r="C1488" s="176"/>
      <c r="D1488" s="176"/>
      <c r="E1488" s="145"/>
    </row>
    <row r="1489" spans="1:5">
      <c r="A1489" s="145"/>
      <c r="B1489" s="145"/>
      <c r="C1489" s="176"/>
      <c r="D1489" s="176"/>
      <c r="E1489" s="145"/>
    </row>
    <row r="1490" spans="1:5">
      <c r="A1490" s="145"/>
      <c r="B1490" s="145"/>
      <c r="C1490" s="176"/>
      <c r="D1490" s="176"/>
      <c r="E1490" s="145"/>
    </row>
    <row r="1491" spans="1:5">
      <c r="A1491" s="145"/>
      <c r="B1491" s="145"/>
      <c r="C1491" s="176"/>
      <c r="D1491" s="176"/>
      <c r="E1491" s="145"/>
    </row>
    <row r="1492" spans="1:5">
      <c r="A1492" s="145"/>
      <c r="B1492" s="145"/>
      <c r="C1492" s="176"/>
      <c r="D1492" s="176"/>
      <c r="E1492" s="145"/>
    </row>
    <row r="1493" spans="1:5">
      <c r="A1493" s="145"/>
      <c r="B1493" s="145"/>
      <c r="C1493" s="176"/>
      <c r="D1493" s="176"/>
      <c r="E1493" s="145"/>
    </row>
    <row r="1494" spans="1:5">
      <c r="A1494" s="145"/>
      <c r="B1494" s="145"/>
      <c r="C1494" s="176"/>
      <c r="D1494" s="176"/>
      <c r="E1494" s="145"/>
    </row>
    <row r="1495" spans="1:5">
      <c r="A1495" s="145"/>
      <c r="B1495" s="145"/>
      <c r="C1495" s="176"/>
      <c r="D1495" s="176"/>
      <c r="E1495" s="145"/>
    </row>
    <row r="1496" spans="1:5">
      <c r="A1496" s="145"/>
      <c r="B1496" s="145"/>
      <c r="C1496" s="176"/>
      <c r="D1496" s="176"/>
      <c r="E1496" s="145"/>
    </row>
    <row r="1497" spans="1:5">
      <c r="A1497" s="145"/>
      <c r="B1497" s="145"/>
      <c r="C1497" s="176"/>
      <c r="D1497" s="176"/>
      <c r="E1497" s="145"/>
    </row>
    <row r="1498" spans="1:5">
      <c r="A1498" s="145"/>
      <c r="B1498" s="145"/>
      <c r="C1498" s="176"/>
      <c r="D1498" s="176"/>
      <c r="E1498" s="145"/>
    </row>
    <row r="1499" spans="1:5">
      <c r="A1499" s="145"/>
      <c r="B1499" s="145"/>
      <c r="C1499" s="176"/>
      <c r="D1499" s="176"/>
      <c r="E1499" s="145"/>
    </row>
    <row r="1500" spans="1:5">
      <c r="A1500" s="145"/>
      <c r="B1500" s="145"/>
      <c r="C1500" s="176"/>
      <c r="D1500" s="176"/>
      <c r="E1500" s="145"/>
    </row>
    <row r="1501" spans="1:5">
      <c r="A1501" s="145"/>
      <c r="B1501" s="145"/>
      <c r="C1501" s="176"/>
      <c r="D1501" s="176"/>
      <c r="E1501" s="145"/>
    </row>
    <row r="1502" spans="1:5">
      <c r="A1502" s="145"/>
      <c r="B1502" s="145"/>
      <c r="C1502" s="176"/>
      <c r="D1502" s="176"/>
      <c r="E1502" s="145"/>
    </row>
    <row r="1503" spans="1:5">
      <c r="A1503" s="145"/>
      <c r="B1503" s="145"/>
      <c r="C1503" s="176"/>
      <c r="D1503" s="176"/>
      <c r="E1503" s="145"/>
    </row>
    <row r="1504" spans="1:5">
      <c r="A1504" s="145"/>
      <c r="B1504" s="145"/>
      <c r="C1504" s="176"/>
      <c r="D1504" s="176"/>
      <c r="E1504" s="145"/>
    </row>
    <row r="1505" spans="1:5">
      <c r="A1505" s="145"/>
      <c r="B1505" s="145"/>
      <c r="C1505" s="176"/>
      <c r="D1505" s="176"/>
      <c r="E1505" s="145"/>
    </row>
    <row r="1506" spans="1:5">
      <c r="A1506" s="145"/>
      <c r="B1506" s="145"/>
      <c r="C1506" s="176"/>
      <c r="D1506" s="176"/>
      <c r="E1506" s="145"/>
    </row>
    <row r="1507" spans="1:5">
      <c r="A1507" s="145"/>
      <c r="B1507" s="145"/>
      <c r="C1507" s="176"/>
      <c r="D1507" s="176"/>
      <c r="E1507" s="145"/>
    </row>
    <row r="1508" spans="1:5">
      <c r="A1508" s="145"/>
      <c r="B1508" s="145"/>
      <c r="C1508" s="176"/>
      <c r="D1508" s="176"/>
      <c r="E1508" s="145"/>
    </row>
    <row r="1509" spans="1:5">
      <c r="A1509" s="145"/>
      <c r="B1509" s="145"/>
      <c r="C1509" s="176"/>
      <c r="D1509" s="176"/>
      <c r="E1509" s="145"/>
    </row>
    <row r="1510" spans="1:5">
      <c r="A1510" s="145"/>
      <c r="B1510" s="145"/>
      <c r="C1510" s="176"/>
      <c r="D1510" s="176"/>
      <c r="E1510" s="145"/>
    </row>
    <row r="1511" spans="1:5">
      <c r="A1511" s="145"/>
      <c r="B1511" s="145"/>
      <c r="C1511" s="176"/>
      <c r="D1511" s="176"/>
      <c r="E1511" s="145"/>
    </row>
    <row r="1512" spans="1:5">
      <c r="A1512" s="145"/>
      <c r="B1512" s="145"/>
      <c r="C1512" s="176"/>
      <c r="D1512" s="176"/>
      <c r="E1512" s="145"/>
    </row>
    <row r="1513" spans="1:5">
      <c r="A1513" s="145"/>
      <c r="B1513" s="145"/>
      <c r="C1513" s="176"/>
      <c r="D1513" s="176"/>
      <c r="E1513" s="145"/>
    </row>
    <row r="1514" spans="1:5">
      <c r="A1514" s="145"/>
      <c r="B1514" s="145"/>
      <c r="C1514" s="176"/>
      <c r="D1514" s="176"/>
      <c r="E1514" s="145"/>
    </row>
    <row r="1515" spans="1:5">
      <c r="A1515" s="145"/>
      <c r="B1515" s="145"/>
      <c r="C1515" s="176"/>
      <c r="D1515" s="176"/>
      <c r="E1515" s="145"/>
    </row>
    <row r="1516" spans="1:5">
      <c r="A1516" s="145"/>
      <c r="B1516" s="145"/>
      <c r="C1516" s="176"/>
      <c r="D1516" s="176"/>
      <c r="E1516" s="145"/>
    </row>
    <row r="1517" spans="1:5">
      <c r="A1517" s="145"/>
      <c r="B1517" s="145"/>
      <c r="C1517" s="176"/>
      <c r="D1517" s="176"/>
      <c r="E1517" s="145"/>
    </row>
    <row r="1518" spans="1:5">
      <c r="A1518" s="145"/>
      <c r="B1518" s="145"/>
      <c r="C1518" s="176"/>
      <c r="D1518" s="176"/>
      <c r="E1518" s="145"/>
    </row>
    <row r="1519" spans="1:5">
      <c r="A1519" s="145"/>
      <c r="B1519" s="145"/>
      <c r="C1519" s="176"/>
      <c r="D1519" s="176"/>
      <c r="E1519" s="145"/>
    </row>
    <row r="1520" spans="1:5">
      <c r="A1520" s="145"/>
      <c r="B1520" s="145"/>
      <c r="C1520" s="176"/>
      <c r="D1520" s="176"/>
      <c r="E1520" s="145"/>
    </row>
    <row r="1521" spans="1:5">
      <c r="A1521" s="145"/>
      <c r="B1521" s="145"/>
      <c r="C1521" s="176"/>
      <c r="D1521" s="176"/>
      <c r="E1521" s="145"/>
    </row>
    <row r="1522" spans="1:5">
      <c r="A1522" s="145"/>
      <c r="B1522" s="145"/>
      <c r="C1522" s="176"/>
      <c r="D1522" s="176"/>
      <c r="E1522" s="145"/>
    </row>
    <row r="1523" spans="1:5">
      <c r="A1523" s="145"/>
      <c r="B1523" s="145"/>
      <c r="C1523" s="176"/>
      <c r="D1523" s="176"/>
      <c r="E1523" s="145"/>
    </row>
    <row r="1524" spans="1:5">
      <c r="A1524" s="145"/>
      <c r="B1524" s="145"/>
      <c r="C1524" s="176"/>
      <c r="D1524" s="176"/>
      <c r="E1524" s="145"/>
    </row>
    <row r="1525" spans="1:5">
      <c r="A1525" s="145"/>
      <c r="B1525" s="145"/>
      <c r="C1525" s="176"/>
      <c r="D1525" s="176"/>
      <c r="E1525" s="145"/>
    </row>
    <row r="1526" spans="1:5">
      <c r="A1526" s="145"/>
      <c r="B1526" s="145"/>
      <c r="C1526" s="176"/>
      <c r="D1526" s="176"/>
      <c r="E1526" s="145"/>
    </row>
    <row r="1527" spans="1:5">
      <c r="A1527" s="145"/>
      <c r="B1527" s="145"/>
      <c r="C1527" s="176"/>
      <c r="D1527" s="176"/>
      <c r="E1527" s="145"/>
    </row>
    <row r="1528" spans="1:5">
      <c r="A1528" s="145"/>
      <c r="B1528" s="145"/>
      <c r="C1528" s="176"/>
      <c r="D1528" s="176"/>
      <c r="E1528" s="145"/>
    </row>
    <row r="1529" spans="1:5">
      <c r="A1529" s="145"/>
      <c r="B1529" s="145"/>
      <c r="C1529" s="176"/>
      <c r="D1529" s="176"/>
      <c r="E1529" s="145"/>
    </row>
    <row r="1530" spans="1:5">
      <c r="A1530" s="145"/>
      <c r="B1530" s="145"/>
      <c r="C1530" s="176"/>
      <c r="D1530" s="176"/>
      <c r="E1530" s="145"/>
    </row>
    <row r="1531" spans="1:5">
      <c r="A1531" s="145"/>
      <c r="B1531" s="145"/>
      <c r="C1531" s="176"/>
      <c r="D1531" s="176"/>
      <c r="E1531" s="145"/>
    </row>
    <row r="1532" spans="1:5">
      <c r="A1532" s="145"/>
      <c r="B1532" s="145"/>
      <c r="C1532" s="176"/>
      <c r="D1532" s="176"/>
      <c r="E1532" s="145"/>
    </row>
    <row r="1533" spans="1:5">
      <c r="A1533" s="145"/>
      <c r="B1533" s="145"/>
      <c r="C1533" s="176"/>
      <c r="D1533" s="176"/>
      <c r="E1533" s="145"/>
    </row>
    <row r="1534" spans="1:5">
      <c r="A1534" s="145"/>
      <c r="B1534" s="145"/>
      <c r="C1534" s="176"/>
      <c r="D1534" s="176"/>
      <c r="E1534" s="145"/>
    </row>
    <row r="1535" spans="1:5">
      <c r="A1535" s="145"/>
      <c r="B1535" s="145"/>
      <c r="C1535" s="176"/>
      <c r="D1535" s="176"/>
      <c r="E1535" s="145"/>
    </row>
    <row r="1536" spans="1:5">
      <c r="A1536" s="145"/>
      <c r="B1536" s="145"/>
      <c r="C1536" s="176"/>
      <c r="D1536" s="176"/>
      <c r="E1536" s="145"/>
    </row>
    <row r="1537" spans="1:5">
      <c r="A1537" s="145"/>
      <c r="B1537" s="145"/>
      <c r="C1537" s="176"/>
      <c r="D1537" s="176"/>
      <c r="E1537" s="145"/>
    </row>
    <row r="1538" spans="1:5">
      <c r="A1538" s="145"/>
      <c r="B1538" s="145"/>
      <c r="C1538" s="176"/>
      <c r="D1538" s="176"/>
      <c r="E1538" s="145"/>
    </row>
    <row r="1539" spans="1:5">
      <c r="A1539" s="145"/>
      <c r="B1539" s="145"/>
      <c r="C1539" s="176"/>
      <c r="D1539" s="176"/>
      <c r="E1539" s="145"/>
    </row>
    <row r="1540" spans="1:5">
      <c r="A1540" s="145"/>
      <c r="B1540" s="145"/>
      <c r="C1540" s="176"/>
      <c r="D1540" s="176"/>
      <c r="E1540" s="145"/>
    </row>
    <row r="1541" spans="1:5">
      <c r="A1541" s="145"/>
      <c r="B1541" s="145"/>
      <c r="C1541" s="176"/>
      <c r="D1541" s="176"/>
      <c r="E1541" s="145"/>
    </row>
    <row r="1542" spans="1:5">
      <c r="A1542" s="145"/>
      <c r="B1542" s="145"/>
      <c r="C1542" s="176"/>
      <c r="D1542" s="176"/>
      <c r="E1542" s="145"/>
    </row>
    <row r="1543" spans="1:5">
      <c r="A1543" s="145"/>
      <c r="B1543" s="145"/>
      <c r="C1543" s="176"/>
      <c r="D1543" s="176"/>
      <c r="E1543" s="145"/>
    </row>
    <row r="1544" spans="1:5">
      <c r="A1544" s="145"/>
      <c r="B1544" s="145"/>
      <c r="C1544" s="176"/>
      <c r="D1544" s="176"/>
      <c r="E1544" s="145"/>
    </row>
    <row r="1545" spans="1:5">
      <c r="A1545" s="145"/>
      <c r="B1545" s="145"/>
      <c r="C1545" s="176"/>
      <c r="D1545" s="176"/>
      <c r="E1545" s="145"/>
    </row>
    <row r="1546" spans="1:5">
      <c r="A1546" s="145"/>
      <c r="B1546" s="145"/>
      <c r="C1546" s="176"/>
      <c r="D1546" s="176"/>
      <c r="E1546" s="145"/>
    </row>
    <row r="1547" spans="1:5">
      <c r="A1547" s="145"/>
      <c r="B1547" s="145"/>
      <c r="C1547" s="176"/>
      <c r="D1547" s="176"/>
      <c r="E1547" s="145"/>
    </row>
    <row r="1548" spans="1:5">
      <c r="A1548" s="145"/>
      <c r="B1548" s="145"/>
      <c r="C1548" s="176"/>
      <c r="D1548" s="176"/>
      <c r="E1548" s="145"/>
    </row>
    <row r="1549" spans="1:5">
      <c r="A1549" s="145"/>
      <c r="B1549" s="145"/>
      <c r="C1549" s="176"/>
      <c r="D1549" s="176"/>
      <c r="E1549" s="145"/>
    </row>
    <row r="1550" spans="1:5">
      <c r="A1550" s="145"/>
      <c r="B1550" s="145"/>
      <c r="C1550" s="176"/>
      <c r="D1550" s="176"/>
      <c r="E1550" s="145"/>
    </row>
    <row r="1551" spans="1:5">
      <c r="A1551" s="145"/>
      <c r="B1551" s="145"/>
      <c r="C1551" s="176"/>
      <c r="D1551" s="176"/>
      <c r="E1551" s="145"/>
    </row>
    <row r="1552" spans="1:5">
      <c r="A1552" s="145"/>
      <c r="B1552" s="145"/>
      <c r="C1552" s="176"/>
      <c r="D1552" s="176"/>
      <c r="E1552" s="145"/>
    </row>
    <row r="1553" spans="1:5">
      <c r="A1553" s="145"/>
      <c r="B1553" s="145"/>
      <c r="C1553" s="176"/>
      <c r="D1553" s="176"/>
      <c r="E1553" s="145"/>
    </row>
    <row r="1554" spans="1:5">
      <c r="A1554" s="145"/>
      <c r="B1554" s="145"/>
      <c r="C1554" s="176"/>
      <c r="D1554" s="176"/>
      <c r="E1554" s="145"/>
    </row>
    <row r="1555" spans="1:5">
      <c r="A1555" s="145"/>
      <c r="B1555" s="145"/>
      <c r="C1555" s="176"/>
      <c r="D1555" s="176"/>
      <c r="E1555" s="145"/>
    </row>
    <row r="1556" spans="1:5">
      <c r="A1556" s="145"/>
      <c r="B1556" s="145"/>
      <c r="C1556" s="176"/>
      <c r="D1556" s="176"/>
      <c r="E1556" s="145"/>
    </row>
    <row r="1557" spans="1:5">
      <c r="A1557" s="145"/>
      <c r="B1557" s="145"/>
      <c r="C1557" s="176"/>
      <c r="D1557" s="176"/>
      <c r="E1557" s="145"/>
    </row>
    <row r="1558" spans="1:5">
      <c r="A1558" s="145"/>
      <c r="B1558" s="145"/>
      <c r="C1558" s="176"/>
      <c r="D1558" s="176"/>
      <c r="E1558" s="145"/>
    </row>
    <row r="1559" spans="1:5">
      <c r="A1559" s="145"/>
      <c r="B1559" s="145"/>
      <c r="C1559" s="176"/>
      <c r="D1559" s="176"/>
      <c r="E1559" s="145"/>
    </row>
    <row r="1560" spans="1:5">
      <c r="A1560" s="145"/>
      <c r="B1560" s="145"/>
      <c r="C1560" s="176"/>
      <c r="D1560" s="176"/>
      <c r="E1560" s="145"/>
    </row>
    <row r="1561" spans="1:5">
      <c r="A1561" s="145"/>
      <c r="B1561" s="145"/>
      <c r="C1561" s="176"/>
      <c r="D1561" s="176"/>
      <c r="E1561" s="145"/>
    </row>
    <row r="1562" spans="1:5">
      <c r="A1562" s="145"/>
      <c r="B1562" s="145"/>
      <c r="C1562" s="176"/>
      <c r="D1562" s="176"/>
      <c r="E1562" s="145"/>
    </row>
    <row r="1563" spans="1:5">
      <c r="A1563" s="145"/>
      <c r="B1563" s="145"/>
      <c r="C1563" s="176"/>
      <c r="D1563" s="176"/>
      <c r="E1563" s="145"/>
    </row>
    <row r="1564" spans="1:5">
      <c r="A1564" s="145"/>
      <c r="B1564" s="145"/>
      <c r="C1564" s="176"/>
      <c r="D1564" s="176"/>
      <c r="E1564" s="145"/>
    </row>
    <row r="1565" spans="1:5">
      <c r="A1565" s="145"/>
      <c r="B1565" s="145"/>
      <c r="C1565" s="176"/>
      <c r="D1565" s="176"/>
      <c r="E1565" s="145"/>
    </row>
    <row r="1566" spans="1:5">
      <c r="A1566" s="145"/>
      <c r="B1566" s="145"/>
      <c r="C1566" s="176"/>
      <c r="D1566" s="176"/>
      <c r="E1566" s="145"/>
    </row>
    <row r="1567" spans="1:5">
      <c r="A1567" s="145"/>
      <c r="B1567" s="145"/>
      <c r="C1567" s="176"/>
      <c r="D1567" s="176"/>
      <c r="E1567" s="145"/>
    </row>
    <row r="1568" spans="1:5">
      <c r="A1568" s="145"/>
      <c r="B1568" s="145"/>
      <c r="C1568" s="176"/>
      <c r="D1568" s="176"/>
      <c r="E1568" s="145"/>
    </row>
    <row r="1569" spans="1:5">
      <c r="A1569" s="145"/>
      <c r="B1569" s="145"/>
      <c r="C1569" s="176"/>
      <c r="D1569" s="176"/>
      <c r="E1569" s="145"/>
    </row>
    <row r="1570" spans="1:5">
      <c r="A1570" s="145"/>
      <c r="B1570" s="145"/>
      <c r="C1570" s="176"/>
      <c r="D1570" s="176"/>
      <c r="E1570" s="145"/>
    </row>
    <row r="1571" spans="1:5">
      <c r="A1571" s="145"/>
      <c r="B1571" s="145"/>
      <c r="C1571" s="176"/>
      <c r="D1571" s="176"/>
      <c r="E1571" s="145"/>
    </row>
    <row r="1572" spans="1:5">
      <c r="A1572" s="145"/>
      <c r="B1572" s="145"/>
      <c r="C1572" s="176"/>
      <c r="D1572" s="176"/>
      <c r="E1572" s="145"/>
    </row>
    <row r="1573" spans="1:5">
      <c r="A1573" s="145"/>
      <c r="B1573" s="145"/>
      <c r="C1573" s="176"/>
      <c r="D1573" s="176"/>
      <c r="E1573" s="145"/>
    </row>
    <row r="1574" spans="1:5">
      <c r="A1574" s="145"/>
      <c r="B1574" s="145"/>
      <c r="C1574" s="176"/>
      <c r="D1574" s="176"/>
      <c r="E1574" s="145"/>
    </row>
    <row r="1575" spans="1:5">
      <c r="A1575" s="145"/>
      <c r="B1575" s="145"/>
      <c r="C1575" s="176"/>
      <c r="D1575" s="176"/>
      <c r="E1575" s="145"/>
    </row>
    <row r="1576" spans="1:5">
      <c r="A1576" s="145"/>
      <c r="B1576" s="145"/>
      <c r="C1576" s="176"/>
      <c r="D1576" s="176"/>
      <c r="E1576" s="145"/>
    </row>
    <row r="1577" spans="1:5">
      <c r="A1577" s="145"/>
      <c r="B1577" s="145"/>
      <c r="C1577" s="176"/>
      <c r="D1577" s="176"/>
      <c r="E1577" s="145"/>
    </row>
    <row r="1578" spans="1:5">
      <c r="A1578" s="145"/>
      <c r="B1578" s="145"/>
      <c r="C1578" s="176"/>
      <c r="D1578" s="176"/>
      <c r="E1578" s="145"/>
    </row>
    <row r="1579" spans="1:5">
      <c r="A1579" s="145"/>
      <c r="B1579" s="145"/>
      <c r="C1579" s="176"/>
      <c r="D1579" s="176"/>
      <c r="E1579" s="145"/>
    </row>
    <row r="1580" spans="1:5">
      <c r="A1580" s="145"/>
      <c r="B1580" s="145"/>
      <c r="C1580" s="176"/>
      <c r="D1580" s="176"/>
      <c r="E1580" s="145"/>
    </row>
    <row r="1581" spans="1:5">
      <c r="A1581" s="145"/>
      <c r="B1581" s="145"/>
      <c r="C1581" s="176"/>
      <c r="D1581" s="176"/>
      <c r="E1581" s="145"/>
    </row>
    <row r="1582" spans="1:5">
      <c r="A1582" s="145"/>
      <c r="B1582" s="145"/>
      <c r="C1582" s="176"/>
      <c r="D1582" s="176"/>
      <c r="E1582" s="145"/>
    </row>
    <row r="1583" spans="1:5">
      <c r="A1583" s="145"/>
      <c r="B1583" s="145"/>
      <c r="C1583" s="176"/>
      <c r="D1583" s="176"/>
      <c r="E1583" s="145"/>
    </row>
    <row r="1584" spans="1:5">
      <c r="A1584" s="145"/>
      <c r="B1584" s="145"/>
      <c r="C1584" s="176"/>
      <c r="D1584" s="176"/>
      <c r="E1584" s="145"/>
    </row>
    <row r="1585" spans="1:5">
      <c r="A1585" s="145"/>
      <c r="B1585" s="145"/>
      <c r="C1585" s="176"/>
      <c r="D1585" s="176"/>
      <c r="E1585" s="145"/>
    </row>
    <row r="1586" spans="1:5">
      <c r="A1586" s="145"/>
      <c r="B1586" s="145"/>
      <c r="C1586" s="176"/>
      <c r="D1586" s="176"/>
      <c r="E1586" s="145"/>
    </row>
    <row r="1587" spans="1:5">
      <c r="A1587" s="145"/>
      <c r="B1587" s="145"/>
      <c r="C1587" s="176"/>
      <c r="D1587" s="176"/>
      <c r="E1587" s="145"/>
    </row>
    <row r="1588" spans="1:5">
      <c r="A1588" s="145"/>
      <c r="B1588" s="145"/>
      <c r="C1588" s="176"/>
      <c r="D1588" s="176"/>
      <c r="E1588" s="145"/>
    </row>
    <row r="1589" spans="1:5">
      <c r="A1589" s="145"/>
      <c r="B1589" s="145"/>
      <c r="C1589" s="176"/>
      <c r="D1589" s="176"/>
      <c r="E1589" s="145"/>
    </row>
    <row r="1590" spans="1:5">
      <c r="A1590" s="145"/>
      <c r="B1590" s="145"/>
      <c r="C1590" s="176"/>
      <c r="D1590" s="176"/>
      <c r="E1590" s="145"/>
    </row>
    <row r="1591" spans="1:5">
      <c r="A1591" s="145"/>
      <c r="B1591" s="145"/>
      <c r="C1591" s="176"/>
      <c r="D1591" s="176"/>
      <c r="E1591" s="145"/>
    </row>
    <row r="1592" spans="1:5">
      <c r="A1592" s="145"/>
      <c r="B1592" s="145"/>
      <c r="C1592" s="176"/>
      <c r="D1592" s="176"/>
      <c r="E1592" s="145"/>
    </row>
    <row r="1593" spans="1:5">
      <c r="A1593" s="145"/>
      <c r="B1593" s="145"/>
      <c r="C1593" s="176"/>
      <c r="D1593" s="176"/>
      <c r="E1593" s="145"/>
    </row>
    <row r="1594" spans="1:5">
      <c r="A1594" s="145"/>
      <c r="B1594" s="145"/>
      <c r="C1594" s="176"/>
      <c r="D1594" s="176"/>
      <c r="E1594" s="145"/>
    </row>
    <row r="1595" spans="1:5">
      <c r="A1595" s="145"/>
      <c r="B1595" s="145"/>
      <c r="C1595" s="176"/>
      <c r="D1595" s="176"/>
      <c r="E1595" s="145"/>
    </row>
    <row r="1596" spans="1:5">
      <c r="A1596" s="145"/>
      <c r="B1596" s="145"/>
      <c r="C1596" s="176"/>
      <c r="D1596" s="176"/>
      <c r="E1596" s="145"/>
    </row>
    <row r="1597" spans="1:5">
      <c r="A1597" s="145"/>
      <c r="B1597" s="145"/>
      <c r="C1597" s="176"/>
      <c r="D1597" s="176"/>
      <c r="E1597" s="145"/>
    </row>
    <row r="1598" spans="1:5">
      <c r="A1598" s="145"/>
      <c r="B1598" s="145"/>
      <c r="C1598" s="176"/>
      <c r="D1598" s="176"/>
      <c r="E1598" s="145"/>
    </row>
    <row r="1599" spans="1:5">
      <c r="A1599" s="145"/>
      <c r="B1599" s="145"/>
      <c r="C1599" s="176"/>
      <c r="D1599" s="176"/>
      <c r="E1599" s="145"/>
    </row>
    <row r="1600" spans="1:5">
      <c r="A1600" s="145"/>
      <c r="B1600" s="145"/>
      <c r="C1600" s="176"/>
      <c r="D1600" s="176"/>
      <c r="E1600" s="145"/>
    </row>
    <row r="1601" spans="1:5">
      <c r="A1601" s="145"/>
      <c r="B1601" s="145"/>
      <c r="C1601" s="176"/>
      <c r="D1601" s="176"/>
      <c r="E1601" s="145"/>
    </row>
    <row r="1602" spans="1:5">
      <c r="A1602" s="145"/>
      <c r="B1602" s="145"/>
      <c r="C1602" s="176"/>
      <c r="D1602" s="176"/>
      <c r="E1602" s="145"/>
    </row>
    <row r="1603" spans="1:5">
      <c r="A1603" s="145"/>
      <c r="B1603" s="145"/>
      <c r="C1603" s="176"/>
      <c r="D1603" s="176"/>
      <c r="E1603" s="145"/>
    </row>
    <row r="1604" spans="1:5">
      <c r="A1604" s="145"/>
      <c r="B1604" s="145"/>
      <c r="C1604" s="176"/>
      <c r="D1604" s="176"/>
      <c r="E1604" s="145"/>
    </row>
    <row r="1605" spans="1:5">
      <c r="A1605" s="145"/>
      <c r="B1605" s="145"/>
      <c r="C1605" s="176"/>
      <c r="D1605" s="176"/>
      <c r="E1605" s="145"/>
    </row>
    <row r="1606" spans="1:5">
      <c r="A1606" s="145"/>
      <c r="B1606" s="145"/>
      <c r="C1606" s="176"/>
      <c r="D1606" s="176"/>
      <c r="E1606" s="145"/>
    </row>
    <row r="1607" spans="1:5">
      <c r="A1607" s="145"/>
      <c r="B1607" s="145"/>
      <c r="C1607" s="176"/>
      <c r="D1607" s="176"/>
      <c r="E1607" s="145"/>
    </row>
    <row r="1608" spans="1:5">
      <c r="A1608" s="145"/>
      <c r="B1608" s="145"/>
      <c r="C1608" s="176"/>
      <c r="D1608" s="176"/>
      <c r="E1608" s="145"/>
    </row>
    <row r="1609" spans="1:5">
      <c r="A1609" s="145"/>
      <c r="B1609" s="145"/>
      <c r="C1609" s="176"/>
      <c r="D1609" s="176"/>
      <c r="E1609" s="145"/>
    </row>
    <row r="1610" spans="1:5">
      <c r="A1610" s="145"/>
      <c r="B1610" s="145"/>
      <c r="C1610" s="176"/>
      <c r="D1610" s="176"/>
      <c r="E1610" s="145"/>
    </row>
    <row r="1611" spans="1:5">
      <c r="A1611" s="145"/>
      <c r="B1611" s="145"/>
      <c r="C1611" s="176"/>
      <c r="D1611" s="176"/>
      <c r="E1611" s="145"/>
    </row>
    <row r="1612" spans="1:5">
      <c r="A1612" s="145"/>
      <c r="B1612" s="145"/>
      <c r="C1612" s="176"/>
      <c r="D1612" s="176"/>
      <c r="E1612" s="145"/>
    </row>
    <row r="1613" spans="1:5">
      <c r="A1613" s="145"/>
      <c r="B1613" s="145"/>
      <c r="C1613" s="176"/>
      <c r="D1613" s="176"/>
      <c r="E1613" s="145"/>
    </row>
    <row r="1614" spans="1:5">
      <c r="A1614" s="145"/>
      <c r="B1614" s="145"/>
      <c r="C1614" s="176"/>
      <c r="D1614" s="176"/>
      <c r="E1614" s="145"/>
    </row>
    <row r="1615" spans="1:5">
      <c r="A1615" s="145"/>
      <c r="B1615" s="145"/>
      <c r="C1615" s="176"/>
      <c r="D1615" s="176"/>
      <c r="E1615" s="145"/>
    </row>
    <row r="1616" spans="1:5">
      <c r="A1616" s="145"/>
      <c r="B1616" s="145"/>
      <c r="C1616" s="176"/>
      <c r="D1616" s="176"/>
      <c r="E1616" s="145"/>
    </row>
    <row r="1617" spans="1:5">
      <c r="A1617" s="145"/>
      <c r="B1617" s="145"/>
      <c r="C1617" s="176"/>
      <c r="D1617" s="176"/>
      <c r="E1617" s="145"/>
    </row>
    <row r="1618" spans="1:5">
      <c r="A1618" s="145"/>
      <c r="B1618" s="145"/>
      <c r="C1618" s="176"/>
      <c r="D1618" s="176"/>
      <c r="E1618" s="145"/>
    </row>
    <row r="1619" spans="1:5">
      <c r="A1619" s="145"/>
      <c r="B1619" s="145"/>
      <c r="C1619" s="176"/>
      <c r="D1619" s="176"/>
      <c r="E1619" s="145"/>
    </row>
    <row r="1620" spans="1:5">
      <c r="A1620" s="145"/>
      <c r="B1620" s="145"/>
      <c r="C1620" s="176"/>
      <c r="D1620" s="176"/>
      <c r="E1620" s="145"/>
    </row>
    <row r="1621" spans="1:5">
      <c r="A1621" s="145"/>
      <c r="B1621" s="145"/>
      <c r="C1621" s="176"/>
      <c r="D1621" s="176"/>
      <c r="E1621" s="145"/>
    </row>
    <row r="1622" spans="1:5">
      <c r="A1622" s="145"/>
      <c r="B1622" s="145"/>
      <c r="C1622" s="176"/>
      <c r="D1622" s="176"/>
      <c r="E1622" s="145"/>
    </row>
    <row r="1623" spans="1:5">
      <c r="A1623" s="145"/>
      <c r="B1623" s="145"/>
      <c r="C1623" s="176"/>
      <c r="D1623" s="176"/>
      <c r="E1623" s="145"/>
    </row>
    <row r="1624" spans="1:5">
      <c r="A1624" s="145"/>
      <c r="B1624" s="145"/>
      <c r="C1624" s="176"/>
      <c r="D1624" s="176"/>
      <c r="E1624" s="145"/>
    </row>
    <row r="1625" spans="1:5">
      <c r="A1625" s="145"/>
      <c r="B1625" s="145"/>
      <c r="C1625" s="176"/>
      <c r="D1625" s="176"/>
      <c r="E1625" s="145"/>
    </row>
    <row r="1626" spans="1:5">
      <c r="A1626" s="145"/>
      <c r="B1626" s="145"/>
      <c r="C1626" s="176"/>
      <c r="D1626" s="176"/>
      <c r="E1626" s="145"/>
    </row>
    <row r="1627" spans="1:5">
      <c r="A1627" s="145"/>
      <c r="B1627" s="145"/>
      <c r="C1627" s="176"/>
      <c r="D1627" s="176"/>
      <c r="E1627" s="145"/>
    </row>
    <row r="1628" spans="1:5">
      <c r="A1628" s="145"/>
      <c r="B1628" s="145"/>
      <c r="C1628" s="176"/>
      <c r="D1628" s="176"/>
      <c r="E1628" s="145"/>
    </row>
    <row r="1629" spans="1:5">
      <c r="A1629" s="145"/>
      <c r="B1629" s="145"/>
      <c r="C1629" s="176"/>
      <c r="D1629" s="176"/>
      <c r="E1629" s="145"/>
    </row>
    <row r="1630" spans="1:5">
      <c r="A1630" s="145"/>
      <c r="B1630" s="145"/>
      <c r="C1630" s="176"/>
      <c r="D1630" s="176"/>
      <c r="E1630" s="145"/>
    </row>
    <row r="1631" spans="1:5">
      <c r="A1631" s="145"/>
      <c r="B1631" s="145"/>
      <c r="C1631" s="176"/>
      <c r="D1631" s="176"/>
      <c r="E1631" s="145"/>
    </row>
    <row r="1632" spans="1:5">
      <c r="A1632" s="145"/>
      <c r="B1632" s="145"/>
      <c r="C1632" s="176"/>
      <c r="D1632" s="176"/>
      <c r="E1632" s="145"/>
    </row>
    <row r="1633" spans="1:5">
      <c r="A1633" s="145"/>
      <c r="B1633" s="145"/>
      <c r="C1633" s="176"/>
      <c r="D1633" s="176"/>
      <c r="E1633" s="145"/>
    </row>
    <row r="1634" spans="1:5">
      <c r="A1634" s="145"/>
      <c r="B1634" s="145"/>
      <c r="C1634" s="176"/>
      <c r="D1634" s="176"/>
      <c r="E1634" s="145"/>
    </row>
    <row r="1635" spans="1:5">
      <c r="A1635" s="145"/>
      <c r="B1635" s="145"/>
      <c r="C1635" s="176"/>
      <c r="D1635" s="176"/>
      <c r="E1635" s="145"/>
    </row>
    <row r="1636" spans="1:5">
      <c r="A1636" s="145"/>
      <c r="B1636" s="145"/>
      <c r="C1636" s="176"/>
      <c r="D1636" s="176"/>
      <c r="E1636" s="145"/>
    </row>
    <row r="1637" spans="1:5">
      <c r="A1637" s="145"/>
      <c r="B1637" s="145"/>
      <c r="C1637" s="176"/>
      <c r="D1637" s="176"/>
      <c r="E1637" s="145"/>
    </row>
    <row r="1638" spans="1:5">
      <c r="A1638" s="145"/>
      <c r="B1638" s="145"/>
      <c r="C1638" s="176"/>
      <c r="D1638" s="176"/>
      <c r="E1638" s="145"/>
    </row>
    <row r="1639" spans="1:5">
      <c r="A1639" s="145"/>
      <c r="B1639" s="145"/>
      <c r="C1639" s="176"/>
      <c r="D1639" s="176"/>
      <c r="E1639" s="145"/>
    </row>
    <row r="1640" spans="1:5">
      <c r="A1640" s="145"/>
      <c r="B1640" s="145"/>
      <c r="C1640" s="176"/>
      <c r="D1640" s="176"/>
      <c r="E1640" s="145"/>
    </row>
    <row r="1641" spans="1:5">
      <c r="A1641" s="145"/>
      <c r="B1641" s="145"/>
      <c r="C1641" s="176"/>
      <c r="D1641" s="176"/>
      <c r="E1641" s="145"/>
    </row>
    <row r="1642" spans="1:5">
      <c r="A1642" s="145"/>
      <c r="B1642" s="145"/>
      <c r="C1642" s="176"/>
      <c r="D1642" s="176"/>
      <c r="E1642" s="145"/>
    </row>
    <row r="1643" spans="1:5">
      <c r="A1643" s="145"/>
      <c r="B1643" s="145"/>
      <c r="C1643" s="176"/>
      <c r="D1643" s="176"/>
      <c r="E1643" s="145"/>
    </row>
    <row r="1644" spans="1:5">
      <c r="A1644" s="145"/>
      <c r="B1644" s="145"/>
      <c r="C1644" s="176"/>
      <c r="D1644" s="176"/>
      <c r="E1644" s="145"/>
    </row>
    <row r="1645" spans="1:5">
      <c r="A1645" s="145"/>
      <c r="B1645" s="145"/>
      <c r="C1645" s="176"/>
      <c r="D1645" s="176"/>
      <c r="E1645" s="145"/>
    </row>
    <row r="1646" spans="1:5">
      <c r="A1646" s="145"/>
      <c r="B1646" s="145"/>
      <c r="C1646" s="176"/>
      <c r="D1646" s="176"/>
      <c r="E1646" s="145"/>
    </row>
    <row r="1647" spans="1:5">
      <c r="A1647" s="145"/>
      <c r="B1647" s="145"/>
      <c r="C1647" s="176"/>
      <c r="D1647" s="176"/>
      <c r="E1647" s="145"/>
    </row>
    <row r="1648" spans="1:5">
      <c r="A1648" s="145"/>
      <c r="B1648" s="145"/>
      <c r="C1648" s="176"/>
      <c r="D1648" s="176"/>
      <c r="E1648" s="145"/>
    </row>
    <row r="1649" spans="1:5">
      <c r="A1649" s="145"/>
      <c r="B1649" s="145"/>
      <c r="C1649" s="176"/>
      <c r="D1649" s="176"/>
      <c r="E1649" s="145"/>
    </row>
    <row r="1650" spans="1:5">
      <c r="A1650" s="145"/>
      <c r="B1650" s="145"/>
      <c r="C1650" s="176"/>
      <c r="D1650" s="176"/>
      <c r="E1650" s="145"/>
    </row>
    <row r="1651" spans="1:5">
      <c r="A1651" s="145"/>
      <c r="B1651" s="145"/>
      <c r="C1651" s="176"/>
      <c r="D1651" s="176"/>
      <c r="E1651" s="145"/>
    </row>
    <row r="1652" spans="1:5">
      <c r="A1652" s="145"/>
      <c r="B1652" s="145"/>
      <c r="C1652" s="176"/>
      <c r="D1652" s="176"/>
      <c r="E1652" s="145"/>
    </row>
    <row r="1653" spans="1:5">
      <c r="A1653" s="145"/>
      <c r="B1653" s="145"/>
      <c r="C1653" s="176"/>
      <c r="D1653" s="176"/>
      <c r="E1653" s="145"/>
    </row>
    <row r="1654" spans="1:5">
      <c r="A1654" s="145"/>
      <c r="B1654" s="145"/>
      <c r="C1654" s="176"/>
      <c r="D1654" s="176"/>
      <c r="E1654" s="145"/>
    </row>
    <row r="1655" spans="1:5">
      <c r="A1655" s="145"/>
      <c r="B1655" s="145"/>
      <c r="C1655" s="176"/>
      <c r="D1655" s="176"/>
      <c r="E1655" s="145"/>
    </row>
    <row r="1656" spans="1:5">
      <c r="A1656" s="145"/>
      <c r="B1656" s="145"/>
      <c r="C1656" s="176"/>
      <c r="D1656" s="176"/>
      <c r="E1656" s="145"/>
    </row>
    <row r="1657" spans="1:5">
      <c r="A1657" s="145"/>
      <c r="B1657" s="145"/>
      <c r="C1657" s="176"/>
      <c r="D1657" s="176"/>
      <c r="E1657" s="145"/>
    </row>
    <row r="1658" spans="1:5">
      <c r="A1658" s="145"/>
      <c r="B1658" s="145"/>
      <c r="C1658" s="176"/>
      <c r="D1658" s="176"/>
      <c r="E1658" s="145"/>
    </row>
    <row r="1659" spans="1:5">
      <c r="A1659" s="145"/>
      <c r="B1659" s="145"/>
      <c r="C1659" s="176"/>
      <c r="D1659" s="176"/>
      <c r="E1659" s="145"/>
    </row>
    <row r="1660" spans="1:5">
      <c r="A1660" s="145"/>
      <c r="B1660" s="145"/>
      <c r="C1660" s="176"/>
      <c r="D1660" s="176"/>
      <c r="E1660" s="145"/>
    </row>
    <row r="1661" spans="1:5">
      <c r="A1661" s="145"/>
      <c r="B1661" s="145"/>
      <c r="C1661" s="176"/>
      <c r="D1661" s="176"/>
      <c r="E1661" s="145"/>
    </row>
    <row r="1662" spans="1:5">
      <c r="A1662" s="145"/>
      <c r="B1662" s="145"/>
      <c r="C1662" s="176"/>
      <c r="D1662" s="176"/>
      <c r="E1662" s="145"/>
    </row>
    <row r="1663" spans="1:5">
      <c r="A1663" s="145"/>
      <c r="B1663" s="145"/>
      <c r="C1663" s="176"/>
      <c r="D1663" s="176"/>
      <c r="E1663" s="145"/>
    </row>
    <row r="1664" spans="1:5">
      <c r="A1664" s="145"/>
      <c r="B1664" s="145"/>
      <c r="C1664" s="176"/>
      <c r="D1664" s="176"/>
      <c r="E1664" s="145"/>
    </row>
    <row r="1665" spans="1:5">
      <c r="A1665" s="145"/>
      <c r="B1665" s="145"/>
      <c r="C1665" s="176"/>
      <c r="D1665" s="176"/>
      <c r="E1665" s="145"/>
    </row>
    <row r="1666" spans="1:5">
      <c r="A1666" s="145"/>
      <c r="B1666" s="145"/>
      <c r="C1666" s="176"/>
      <c r="D1666" s="176"/>
      <c r="E1666" s="145"/>
    </row>
    <row r="1667" spans="1:5">
      <c r="A1667" s="145"/>
      <c r="B1667" s="145"/>
      <c r="C1667" s="176"/>
      <c r="D1667" s="176"/>
      <c r="E1667" s="145"/>
    </row>
    <row r="1668" spans="1:5">
      <c r="A1668" s="145"/>
      <c r="B1668" s="145"/>
      <c r="C1668" s="176"/>
      <c r="D1668" s="176"/>
      <c r="E1668" s="145"/>
    </row>
    <row r="1669" spans="1:5">
      <c r="A1669" s="145"/>
      <c r="B1669" s="145"/>
      <c r="C1669" s="176"/>
      <c r="D1669" s="176"/>
      <c r="E1669" s="145"/>
    </row>
    <row r="1670" spans="1:5">
      <c r="A1670" s="145"/>
      <c r="B1670" s="145"/>
      <c r="C1670" s="176"/>
      <c r="D1670" s="176"/>
      <c r="E1670" s="145"/>
    </row>
    <row r="1671" spans="1:5">
      <c r="A1671" s="145"/>
      <c r="B1671" s="145"/>
      <c r="C1671" s="176"/>
      <c r="D1671" s="176"/>
      <c r="E1671" s="145"/>
    </row>
    <row r="1672" spans="1:5">
      <c r="A1672" s="145"/>
      <c r="B1672" s="145"/>
      <c r="C1672" s="176"/>
      <c r="D1672" s="176"/>
      <c r="E1672" s="145"/>
    </row>
    <row r="1673" spans="1:5">
      <c r="A1673" s="145"/>
      <c r="B1673" s="145"/>
      <c r="C1673" s="176"/>
      <c r="D1673" s="176"/>
      <c r="E1673" s="145"/>
    </row>
    <row r="1674" spans="1:5">
      <c r="A1674" s="145"/>
      <c r="B1674" s="145"/>
      <c r="C1674" s="176"/>
      <c r="D1674" s="176"/>
      <c r="E1674" s="145"/>
    </row>
    <row r="1675" spans="1:5">
      <c r="A1675" s="145"/>
      <c r="B1675" s="145"/>
      <c r="C1675" s="176"/>
      <c r="D1675" s="176"/>
      <c r="E1675" s="145"/>
    </row>
    <row r="1676" spans="1:5">
      <c r="A1676" s="145"/>
      <c r="B1676" s="145"/>
      <c r="C1676" s="176"/>
      <c r="D1676" s="176"/>
      <c r="E1676" s="145"/>
    </row>
    <row r="1677" spans="1:5">
      <c r="A1677" s="145"/>
      <c r="B1677" s="145"/>
      <c r="C1677" s="176"/>
      <c r="D1677" s="176"/>
      <c r="E1677" s="145"/>
    </row>
    <row r="1678" spans="1:5">
      <c r="A1678" s="145"/>
      <c r="B1678" s="145"/>
      <c r="C1678" s="176"/>
      <c r="D1678" s="176"/>
      <c r="E1678" s="145"/>
    </row>
    <row r="1679" spans="1:5">
      <c r="A1679" s="145"/>
      <c r="B1679" s="145"/>
      <c r="C1679" s="176"/>
      <c r="D1679" s="176"/>
      <c r="E1679" s="145"/>
    </row>
    <row r="1680" spans="1:5">
      <c r="A1680" s="145"/>
      <c r="B1680" s="145"/>
      <c r="C1680" s="176"/>
      <c r="D1680" s="176"/>
      <c r="E1680" s="145"/>
    </row>
    <row r="1681" spans="1:5">
      <c r="A1681" s="145"/>
      <c r="B1681" s="145"/>
      <c r="C1681" s="176"/>
      <c r="D1681" s="176"/>
      <c r="E1681" s="145"/>
    </row>
    <row r="1682" spans="1:5">
      <c r="A1682" s="145"/>
      <c r="B1682" s="145"/>
      <c r="C1682" s="176"/>
      <c r="D1682" s="176"/>
      <c r="E1682" s="145"/>
    </row>
    <row r="1683" spans="1:5">
      <c r="A1683" s="145"/>
      <c r="B1683" s="145"/>
      <c r="C1683" s="176"/>
      <c r="D1683" s="176"/>
      <c r="E1683" s="145"/>
    </row>
    <row r="1684" spans="1:5">
      <c r="A1684" s="145"/>
      <c r="B1684" s="145"/>
      <c r="C1684" s="176"/>
      <c r="D1684" s="176"/>
      <c r="E1684" s="145"/>
    </row>
    <row r="1685" spans="1:5">
      <c r="A1685" s="145"/>
      <c r="B1685" s="145"/>
      <c r="C1685" s="176"/>
      <c r="D1685" s="176"/>
      <c r="E1685" s="145"/>
    </row>
    <row r="1686" spans="1:5">
      <c r="A1686" s="145"/>
      <c r="B1686" s="145"/>
      <c r="C1686" s="176"/>
      <c r="D1686" s="176"/>
      <c r="E1686" s="145"/>
    </row>
    <row r="1687" spans="1:5">
      <c r="A1687" s="145"/>
      <c r="B1687" s="145"/>
      <c r="C1687" s="176"/>
      <c r="D1687" s="176"/>
      <c r="E1687" s="145"/>
    </row>
    <row r="1688" spans="1:5">
      <c r="A1688" s="145"/>
      <c r="B1688" s="145"/>
      <c r="C1688" s="176"/>
      <c r="D1688" s="176"/>
      <c r="E1688" s="145"/>
    </row>
    <row r="1689" spans="1:5">
      <c r="A1689" s="145"/>
      <c r="B1689" s="145"/>
      <c r="C1689" s="176"/>
      <c r="D1689" s="176"/>
      <c r="E1689" s="145"/>
    </row>
    <row r="1690" spans="1:5">
      <c r="A1690" s="145"/>
      <c r="B1690" s="145"/>
      <c r="C1690" s="176"/>
      <c r="D1690" s="176"/>
      <c r="E1690" s="145"/>
    </row>
    <row r="1691" spans="1:5">
      <c r="A1691" s="145"/>
      <c r="B1691" s="145"/>
      <c r="C1691" s="176"/>
      <c r="D1691" s="176"/>
      <c r="E1691" s="145"/>
    </row>
    <row r="1692" spans="1:5">
      <c r="A1692" s="145"/>
      <c r="B1692" s="145"/>
      <c r="C1692" s="176"/>
      <c r="D1692" s="176"/>
      <c r="E1692" s="145"/>
    </row>
    <row r="1693" spans="1:5">
      <c r="A1693" s="145"/>
      <c r="B1693" s="145"/>
      <c r="C1693" s="176"/>
      <c r="D1693" s="176"/>
      <c r="E1693" s="145"/>
    </row>
    <row r="1694" spans="1:5">
      <c r="A1694" s="145"/>
      <c r="B1694" s="145"/>
      <c r="C1694" s="176"/>
      <c r="D1694" s="176"/>
      <c r="E1694" s="145"/>
    </row>
    <row r="1695" spans="1:5">
      <c r="A1695" s="145"/>
      <c r="B1695" s="145"/>
      <c r="C1695" s="176"/>
      <c r="D1695" s="176"/>
      <c r="E1695" s="145"/>
    </row>
    <row r="1696" spans="1:5">
      <c r="A1696" s="145"/>
      <c r="B1696" s="145"/>
      <c r="C1696" s="176"/>
      <c r="D1696" s="176"/>
      <c r="E1696" s="145"/>
    </row>
    <row r="1697" spans="1:5">
      <c r="A1697" s="145"/>
      <c r="B1697" s="145"/>
      <c r="C1697" s="176"/>
      <c r="D1697" s="176"/>
      <c r="E1697" s="145"/>
    </row>
    <row r="1698" spans="1:5">
      <c r="A1698" s="145"/>
      <c r="B1698" s="145"/>
      <c r="C1698" s="176"/>
      <c r="D1698" s="176"/>
      <c r="E1698" s="145"/>
    </row>
    <row r="1699" spans="1:5">
      <c r="A1699" s="145"/>
      <c r="B1699" s="145"/>
      <c r="C1699" s="176"/>
      <c r="D1699" s="176"/>
      <c r="E1699" s="145"/>
    </row>
    <row r="1700" spans="1:5">
      <c r="A1700" s="145"/>
      <c r="B1700" s="145"/>
      <c r="C1700" s="176"/>
      <c r="D1700" s="176"/>
      <c r="E1700" s="145"/>
    </row>
    <row r="1701" spans="1:5">
      <c r="A1701" s="145"/>
      <c r="B1701" s="145"/>
      <c r="C1701" s="176"/>
      <c r="D1701" s="176"/>
      <c r="E1701" s="145"/>
    </row>
    <row r="1702" spans="1:5">
      <c r="A1702" s="145"/>
      <c r="B1702" s="145"/>
      <c r="C1702" s="176"/>
      <c r="D1702" s="176"/>
      <c r="E1702" s="145"/>
    </row>
    <row r="1703" spans="1:5">
      <c r="A1703" s="145"/>
      <c r="B1703" s="145"/>
      <c r="C1703" s="176"/>
      <c r="D1703" s="176"/>
      <c r="E1703" s="145"/>
    </row>
    <row r="1704" spans="1:5">
      <c r="A1704" s="145"/>
      <c r="B1704" s="145"/>
      <c r="C1704" s="176"/>
      <c r="D1704" s="176"/>
      <c r="E1704" s="145"/>
    </row>
    <row r="1705" spans="1:5">
      <c r="A1705" s="145"/>
      <c r="B1705" s="145"/>
      <c r="C1705" s="176"/>
      <c r="D1705" s="176"/>
      <c r="E1705" s="145"/>
    </row>
    <row r="1706" spans="1:5">
      <c r="A1706" s="145"/>
      <c r="B1706" s="145"/>
      <c r="C1706" s="176"/>
      <c r="D1706" s="176"/>
      <c r="E1706" s="145"/>
    </row>
    <row r="1707" spans="1:5">
      <c r="A1707" s="145"/>
      <c r="B1707" s="145"/>
      <c r="C1707" s="176"/>
      <c r="D1707" s="176"/>
      <c r="E1707" s="145"/>
    </row>
    <row r="1708" spans="1:5">
      <c r="A1708" s="145"/>
      <c r="B1708" s="145"/>
      <c r="C1708" s="176"/>
      <c r="D1708" s="176"/>
      <c r="E1708" s="145"/>
    </row>
    <row r="1709" spans="1:5">
      <c r="A1709" s="145"/>
      <c r="B1709" s="145"/>
      <c r="C1709" s="176"/>
      <c r="D1709" s="176"/>
      <c r="E1709" s="145"/>
    </row>
    <row r="1710" spans="1:5">
      <c r="A1710" s="145"/>
      <c r="B1710" s="145"/>
      <c r="C1710" s="176"/>
      <c r="D1710" s="176"/>
      <c r="E1710" s="145"/>
    </row>
    <row r="1711" spans="1:5">
      <c r="A1711" s="145"/>
      <c r="B1711" s="145"/>
      <c r="C1711" s="176"/>
      <c r="D1711" s="176"/>
      <c r="E1711" s="145"/>
    </row>
    <row r="1712" spans="1:5">
      <c r="A1712" s="145"/>
      <c r="B1712" s="145"/>
      <c r="C1712" s="176"/>
      <c r="D1712" s="176"/>
      <c r="E1712" s="145"/>
    </row>
    <row r="1713" spans="1:5">
      <c r="A1713" s="145"/>
      <c r="B1713" s="145"/>
      <c r="C1713" s="176"/>
      <c r="D1713" s="176"/>
      <c r="E1713" s="145"/>
    </row>
    <row r="1714" spans="1:5">
      <c r="A1714" s="145"/>
      <c r="B1714" s="145"/>
      <c r="C1714" s="176"/>
      <c r="D1714" s="176"/>
      <c r="E1714" s="145"/>
    </row>
    <row r="1715" spans="1:5">
      <c r="A1715" s="145"/>
      <c r="B1715" s="145"/>
      <c r="C1715" s="176"/>
      <c r="D1715" s="176"/>
      <c r="E1715" s="145"/>
    </row>
    <row r="1716" spans="1:5">
      <c r="A1716" s="145"/>
      <c r="B1716" s="145"/>
      <c r="C1716" s="176"/>
      <c r="D1716" s="176"/>
      <c r="E1716" s="145"/>
    </row>
    <row r="1717" spans="1:5">
      <c r="A1717" s="145"/>
      <c r="B1717" s="145"/>
      <c r="C1717" s="176"/>
      <c r="D1717" s="176"/>
      <c r="E1717" s="145"/>
    </row>
    <row r="1718" spans="1:5">
      <c r="A1718" s="145"/>
      <c r="B1718" s="145"/>
      <c r="C1718" s="176"/>
      <c r="D1718" s="176"/>
      <c r="E1718" s="145"/>
    </row>
    <row r="1719" spans="1:5">
      <c r="A1719" s="145"/>
      <c r="B1719" s="145"/>
      <c r="C1719" s="176"/>
      <c r="D1719" s="176"/>
      <c r="E1719" s="145"/>
    </row>
    <row r="1720" spans="1:5">
      <c r="A1720" s="145"/>
      <c r="B1720" s="145"/>
      <c r="C1720" s="176"/>
      <c r="D1720" s="176"/>
      <c r="E1720" s="145"/>
    </row>
    <row r="1721" spans="1:5">
      <c r="A1721" s="145"/>
      <c r="B1721" s="145"/>
      <c r="C1721" s="176"/>
      <c r="D1721" s="176"/>
      <c r="E1721" s="145"/>
    </row>
    <row r="1722" spans="1:5">
      <c r="A1722" s="145"/>
      <c r="B1722" s="145"/>
      <c r="C1722" s="176"/>
      <c r="D1722" s="176"/>
      <c r="E1722" s="145"/>
    </row>
    <row r="1723" spans="1:5">
      <c r="A1723" s="145"/>
      <c r="B1723" s="145"/>
      <c r="C1723" s="176"/>
      <c r="D1723" s="176"/>
      <c r="E1723" s="145"/>
    </row>
    <row r="1724" spans="1:5">
      <c r="A1724" s="145"/>
      <c r="B1724" s="145"/>
      <c r="C1724" s="176"/>
      <c r="D1724" s="176"/>
      <c r="E1724" s="145"/>
    </row>
    <row r="1725" spans="1:5">
      <c r="A1725" s="145"/>
      <c r="B1725" s="145"/>
      <c r="C1725" s="176"/>
      <c r="D1725" s="176"/>
      <c r="E1725" s="145"/>
    </row>
    <row r="1726" spans="1:5">
      <c r="A1726" s="145"/>
      <c r="B1726" s="145"/>
      <c r="C1726" s="176"/>
      <c r="D1726" s="176"/>
      <c r="E1726" s="145"/>
    </row>
    <row r="1727" spans="1:5">
      <c r="A1727" s="145"/>
      <c r="B1727" s="145"/>
      <c r="C1727" s="176"/>
      <c r="D1727" s="176"/>
      <c r="E1727" s="145"/>
    </row>
    <row r="1728" spans="1:5">
      <c r="A1728" s="145"/>
      <c r="B1728" s="145"/>
      <c r="C1728" s="176"/>
      <c r="D1728" s="176"/>
      <c r="E1728" s="145"/>
    </row>
    <row r="1729" spans="1:5">
      <c r="A1729" s="145"/>
      <c r="B1729" s="145"/>
      <c r="C1729" s="176"/>
      <c r="D1729" s="176"/>
      <c r="E1729" s="145"/>
    </row>
    <row r="1730" spans="1:5">
      <c r="A1730" s="145"/>
      <c r="B1730" s="145"/>
      <c r="C1730" s="176"/>
      <c r="D1730" s="176"/>
      <c r="E1730" s="145"/>
    </row>
    <row r="1731" spans="1:5">
      <c r="A1731" s="145"/>
      <c r="B1731" s="145"/>
      <c r="C1731" s="176"/>
      <c r="D1731" s="176"/>
      <c r="E1731" s="145"/>
    </row>
    <row r="1732" spans="1:5">
      <c r="A1732" s="145"/>
      <c r="B1732" s="145"/>
      <c r="C1732" s="176"/>
      <c r="D1732" s="176"/>
      <c r="E1732" s="145"/>
    </row>
    <row r="1733" spans="1:5">
      <c r="A1733" s="145"/>
      <c r="B1733" s="145"/>
      <c r="C1733" s="176"/>
      <c r="D1733" s="176"/>
      <c r="E1733" s="145"/>
    </row>
    <row r="1734" spans="1:5">
      <c r="A1734" s="145"/>
      <c r="B1734" s="145"/>
      <c r="C1734" s="176"/>
      <c r="D1734" s="176"/>
      <c r="E1734" s="145"/>
    </row>
    <row r="1735" spans="1:5">
      <c r="A1735" s="145"/>
      <c r="B1735" s="145"/>
      <c r="C1735" s="176"/>
      <c r="D1735" s="176"/>
      <c r="E1735" s="145"/>
    </row>
    <row r="1736" spans="1:5">
      <c r="A1736" s="145"/>
      <c r="B1736" s="145"/>
      <c r="C1736" s="176"/>
      <c r="D1736" s="176"/>
      <c r="E1736" s="145"/>
    </row>
    <row r="1737" spans="1:5">
      <c r="A1737" s="145"/>
      <c r="B1737" s="145"/>
      <c r="C1737" s="176"/>
      <c r="D1737" s="176"/>
      <c r="E1737" s="145"/>
    </row>
    <row r="1738" spans="1:5">
      <c r="A1738" s="145"/>
      <c r="B1738" s="145"/>
      <c r="C1738" s="176"/>
      <c r="D1738" s="176"/>
      <c r="E1738" s="145"/>
    </row>
    <row r="1739" spans="1:5">
      <c r="A1739" s="145"/>
      <c r="B1739" s="145"/>
      <c r="C1739" s="176"/>
      <c r="D1739" s="176"/>
      <c r="E1739" s="145"/>
    </row>
    <row r="1740" spans="1:5">
      <c r="A1740" s="145"/>
      <c r="B1740" s="145"/>
      <c r="C1740" s="176"/>
      <c r="D1740" s="176"/>
      <c r="E1740" s="145"/>
    </row>
    <row r="1741" spans="1:5">
      <c r="A1741" s="145"/>
      <c r="B1741" s="145"/>
      <c r="C1741" s="176"/>
      <c r="D1741" s="176"/>
      <c r="E1741" s="145"/>
    </row>
    <row r="1742" spans="1:5">
      <c r="A1742" s="145"/>
      <c r="B1742" s="145"/>
      <c r="C1742" s="176"/>
      <c r="D1742" s="176"/>
      <c r="E1742" s="145"/>
    </row>
    <row r="1743" spans="1:5">
      <c r="A1743" s="145"/>
      <c r="B1743" s="145"/>
      <c r="C1743" s="176"/>
      <c r="D1743" s="176"/>
      <c r="E1743" s="145"/>
    </row>
    <row r="1744" spans="1:5">
      <c r="A1744" s="145"/>
      <c r="B1744" s="145"/>
      <c r="C1744" s="176"/>
      <c r="D1744" s="176"/>
      <c r="E1744" s="145"/>
    </row>
    <row r="1745" spans="1:5">
      <c r="A1745" s="145"/>
      <c r="B1745" s="145"/>
      <c r="C1745" s="176"/>
      <c r="D1745" s="176"/>
      <c r="E1745" s="145"/>
    </row>
    <row r="1746" spans="1:5">
      <c r="A1746" s="145"/>
      <c r="B1746" s="145"/>
      <c r="C1746" s="176"/>
      <c r="D1746" s="176"/>
      <c r="E1746" s="145"/>
    </row>
    <row r="1747" spans="1:5">
      <c r="A1747" s="145"/>
      <c r="B1747" s="145"/>
      <c r="C1747" s="176"/>
      <c r="D1747" s="176"/>
      <c r="E1747" s="145"/>
    </row>
    <row r="1748" spans="1:5">
      <c r="A1748" s="145"/>
      <c r="B1748" s="145"/>
      <c r="C1748" s="176"/>
      <c r="D1748" s="176"/>
      <c r="E1748" s="145"/>
    </row>
    <row r="1749" spans="1:5">
      <c r="A1749" s="145"/>
      <c r="B1749" s="145"/>
      <c r="C1749" s="176"/>
      <c r="D1749" s="176"/>
      <c r="E1749" s="145"/>
    </row>
    <row r="1750" spans="1:5">
      <c r="A1750" s="145"/>
      <c r="B1750" s="145"/>
      <c r="C1750" s="176"/>
      <c r="D1750" s="176"/>
      <c r="E1750" s="145"/>
    </row>
    <row r="1751" spans="1:5">
      <c r="A1751" s="145"/>
      <c r="B1751" s="145"/>
      <c r="C1751" s="176"/>
      <c r="D1751" s="176"/>
      <c r="E1751" s="145"/>
    </row>
    <row r="1752" spans="1:5">
      <c r="A1752" s="145"/>
      <c r="B1752" s="145"/>
      <c r="C1752" s="176"/>
      <c r="D1752" s="176"/>
      <c r="E1752" s="145"/>
    </row>
    <row r="1753" spans="1:5">
      <c r="A1753" s="145"/>
      <c r="B1753" s="145"/>
      <c r="C1753" s="176"/>
      <c r="D1753" s="176"/>
      <c r="E1753" s="145"/>
    </row>
    <row r="1754" spans="1:5">
      <c r="A1754" s="145"/>
      <c r="B1754" s="145"/>
      <c r="C1754" s="176"/>
      <c r="D1754" s="176"/>
      <c r="E1754" s="145"/>
    </row>
    <row r="1755" spans="1:5">
      <c r="A1755" s="145"/>
      <c r="B1755" s="145"/>
      <c r="C1755" s="176"/>
      <c r="D1755" s="176"/>
      <c r="E1755" s="145"/>
    </row>
    <row r="1756" spans="1:5">
      <c r="A1756" s="145"/>
      <c r="B1756" s="145"/>
      <c r="C1756" s="176"/>
      <c r="D1756" s="176"/>
      <c r="E1756" s="145"/>
    </row>
    <row r="1757" spans="1:5">
      <c r="A1757" s="145"/>
      <c r="B1757" s="145"/>
      <c r="C1757" s="176"/>
      <c r="D1757" s="176"/>
      <c r="E1757" s="145"/>
    </row>
    <row r="1758" spans="1:5">
      <c r="A1758" s="145"/>
      <c r="B1758" s="145"/>
      <c r="C1758" s="176"/>
      <c r="D1758" s="176"/>
      <c r="E1758" s="145"/>
    </row>
    <row r="1759" spans="1:5">
      <c r="A1759" s="145"/>
      <c r="B1759" s="145"/>
      <c r="C1759" s="176"/>
      <c r="D1759" s="176"/>
      <c r="E1759" s="145"/>
    </row>
    <row r="1760" spans="1:5">
      <c r="A1760" s="145"/>
      <c r="B1760" s="145"/>
      <c r="C1760" s="176"/>
      <c r="D1760" s="176"/>
      <c r="E1760" s="145"/>
    </row>
    <row r="1761" spans="1:5">
      <c r="A1761" s="145"/>
      <c r="B1761" s="145"/>
      <c r="C1761" s="176"/>
      <c r="D1761" s="176"/>
      <c r="E1761" s="145"/>
    </row>
    <row r="1762" spans="1:5">
      <c r="A1762" s="145"/>
      <c r="B1762" s="145"/>
      <c r="C1762" s="176"/>
      <c r="D1762" s="176"/>
      <c r="E1762" s="145"/>
    </row>
    <row r="1763" spans="1:5">
      <c r="A1763" s="145"/>
      <c r="B1763" s="145"/>
      <c r="C1763" s="176"/>
      <c r="D1763" s="176"/>
      <c r="E1763" s="145"/>
    </row>
    <row r="1764" spans="1:5">
      <c r="A1764" s="145"/>
      <c r="B1764" s="145"/>
      <c r="C1764" s="176"/>
      <c r="D1764" s="176"/>
      <c r="E1764" s="145"/>
    </row>
    <row r="1765" spans="1:5">
      <c r="A1765" s="145"/>
      <c r="B1765" s="145"/>
      <c r="C1765" s="176"/>
      <c r="D1765" s="176"/>
      <c r="E1765" s="145"/>
    </row>
    <row r="1766" spans="1:5">
      <c r="A1766" s="145"/>
      <c r="B1766" s="145"/>
      <c r="C1766" s="176"/>
      <c r="D1766" s="176"/>
      <c r="E1766" s="145"/>
    </row>
    <row r="1767" spans="1:5">
      <c r="A1767" s="145"/>
      <c r="B1767" s="145"/>
      <c r="C1767" s="176"/>
      <c r="D1767" s="176"/>
      <c r="E1767" s="145"/>
    </row>
    <row r="1768" spans="1:5">
      <c r="A1768" s="145"/>
      <c r="B1768" s="145"/>
      <c r="C1768" s="176"/>
      <c r="D1768" s="176"/>
      <c r="E1768" s="145"/>
    </row>
    <row r="1769" spans="1:5">
      <c r="A1769" s="145"/>
      <c r="B1769" s="145"/>
      <c r="C1769" s="176"/>
      <c r="D1769" s="176"/>
      <c r="E1769" s="145"/>
    </row>
    <row r="1770" spans="1:5">
      <c r="A1770" s="145"/>
      <c r="B1770" s="145"/>
      <c r="C1770" s="176"/>
      <c r="D1770" s="176"/>
      <c r="E1770" s="145"/>
    </row>
    <row r="1771" spans="1:5">
      <c r="A1771" s="145"/>
      <c r="B1771" s="145"/>
      <c r="C1771" s="176"/>
      <c r="D1771" s="176"/>
      <c r="E1771" s="145"/>
    </row>
    <row r="1772" spans="1:5">
      <c r="A1772" s="145"/>
      <c r="B1772" s="145"/>
      <c r="C1772" s="176"/>
      <c r="D1772" s="176"/>
      <c r="E1772" s="145"/>
    </row>
    <row r="1773" spans="1:5">
      <c r="A1773" s="145"/>
      <c r="B1773" s="145"/>
      <c r="C1773" s="176"/>
      <c r="D1773" s="176"/>
      <c r="E1773" s="145"/>
    </row>
    <row r="1774" spans="1:5">
      <c r="A1774" s="145"/>
      <c r="B1774" s="145"/>
      <c r="C1774" s="176"/>
      <c r="D1774" s="176"/>
      <c r="E1774" s="145"/>
    </row>
    <row r="1775" spans="1:5">
      <c r="A1775" s="145"/>
      <c r="B1775" s="145"/>
      <c r="C1775" s="176"/>
      <c r="D1775" s="176"/>
      <c r="E1775" s="145"/>
    </row>
    <row r="1776" spans="1:5">
      <c r="A1776" s="145"/>
      <c r="B1776" s="145"/>
      <c r="C1776" s="176"/>
      <c r="D1776" s="176"/>
      <c r="E1776" s="145"/>
    </row>
    <row r="1777" spans="1:5">
      <c r="A1777" s="145"/>
      <c r="B1777" s="145"/>
      <c r="C1777" s="176"/>
      <c r="D1777" s="176"/>
      <c r="E1777" s="145"/>
    </row>
    <row r="1778" spans="1:5">
      <c r="A1778" s="145"/>
      <c r="B1778" s="145"/>
      <c r="C1778" s="176"/>
      <c r="D1778" s="176"/>
      <c r="E1778" s="145"/>
    </row>
    <row r="1779" spans="1:5">
      <c r="A1779" s="145"/>
      <c r="B1779" s="145"/>
      <c r="C1779" s="176"/>
      <c r="D1779" s="176"/>
      <c r="E1779" s="145"/>
    </row>
    <row r="1780" spans="1:5">
      <c r="A1780" s="145"/>
      <c r="B1780" s="145"/>
      <c r="C1780" s="176"/>
      <c r="D1780" s="176"/>
      <c r="E1780" s="145"/>
    </row>
    <row r="1781" spans="1:5">
      <c r="A1781" s="145"/>
      <c r="B1781" s="145"/>
      <c r="C1781" s="176"/>
      <c r="D1781" s="176"/>
      <c r="E1781" s="145"/>
    </row>
    <row r="1782" spans="1:5">
      <c r="A1782" s="145"/>
      <c r="B1782" s="145"/>
      <c r="C1782" s="176"/>
      <c r="D1782" s="176"/>
      <c r="E1782" s="145"/>
    </row>
    <row r="1783" spans="1:5">
      <c r="A1783" s="145"/>
      <c r="B1783" s="145"/>
      <c r="C1783" s="176"/>
      <c r="D1783" s="176"/>
      <c r="E1783" s="145"/>
    </row>
    <row r="1784" spans="1:5">
      <c r="A1784" s="145"/>
      <c r="B1784" s="145"/>
      <c r="C1784" s="176"/>
      <c r="D1784" s="176"/>
      <c r="E1784" s="145"/>
    </row>
    <row r="1785" spans="1:5">
      <c r="A1785" s="145"/>
      <c r="B1785" s="145"/>
      <c r="C1785" s="176"/>
      <c r="D1785" s="176"/>
      <c r="E1785" s="145"/>
    </row>
    <row r="1786" spans="1:5">
      <c r="A1786" s="145"/>
      <c r="B1786" s="145"/>
      <c r="C1786" s="176"/>
      <c r="D1786" s="176"/>
      <c r="E1786" s="145"/>
    </row>
    <row r="1787" spans="1:5">
      <c r="A1787" s="145"/>
      <c r="B1787" s="145"/>
      <c r="C1787" s="176"/>
      <c r="D1787" s="176"/>
      <c r="E1787" s="145"/>
    </row>
    <row r="1788" spans="1:5">
      <c r="A1788" s="145"/>
      <c r="B1788" s="145"/>
      <c r="C1788" s="176"/>
      <c r="D1788" s="176"/>
      <c r="E1788" s="145"/>
    </row>
    <row r="1789" spans="1:5">
      <c r="A1789" s="145"/>
      <c r="B1789" s="145"/>
      <c r="C1789" s="176"/>
      <c r="D1789" s="176"/>
      <c r="E1789" s="145"/>
    </row>
    <row r="1790" spans="1:5">
      <c r="A1790" s="145"/>
      <c r="B1790" s="145"/>
      <c r="C1790" s="176"/>
      <c r="D1790" s="176"/>
      <c r="E1790" s="145"/>
    </row>
    <row r="1791" spans="1:5">
      <c r="A1791" s="145"/>
      <c r="B1791" s="145"/>
      <c r="C1791" s="176"/>
      <c r="D1791" s="176"/>
      <c r="E1791" s="145"/>
    </row>
    <row r="1792" spans="1:5">
      <c r="A1792" s="145"/>
      <c r="B1792" s="145"/>
      <c r="C1792" s="176"/>
      <c r="D1792" s="176"/>
      <c r="E1792" s="145"/>
    </row>
    <row r="1793" spans="1:5">
      <c r="A1793" s="145"/>
      <c r="B1793" s="145"/>
      <c r="C1793" s="176"/>
      <c r="D1793" s="176"/>
      <c r="E1793" s="145"/>
    </row>
    <row r="1794" spans="1:5">
      <c r="A1794" s="145"/>
      <c r="B1794" s="145"/>
      <c r="C1794" s="176"/>
      <c r="D1794" s="176"/>
      <c r="E1794" s="145"/>
    </row>
    <row r="1795" spans="1:5">
      <c r="A1795" s="145"/>
      <c r="B1795" s="145"/>
      <c r="C1795" s="176"/>
      <c r="D1795" s="176"/>
      <c r="E1795" s="145"/>
    </row>
    <row r="1796" spans="1:5">
      <c r="A1796" s="145"/>
      <c r="B1796" s="145"/>
      <c r="C1796" s="176"/>
      <c r="D1796" s="176"/>
      <c r="E1796" s="145"/>
    </row>
    <row r="1797" spans="1:5">
      <c r="A1797" s="145"/>
      <c r="B1797" s="145"/>
      <c r="C1797" s="176"/>
      <c r="D1797" s="176"/>
      <c r="E1797" s="145"/>
    </row>
    <row r="1798" spans="1:5">
      <c r="A1798" s="145"/>
      <c r="B1798" s="145"/>
      <c r="C1798" s="176"/>
      <c r="D1798" s="176"/>
      <c r="E1798" s="145"/>
    </row>
    <row r="1799" spans="1:5">
      <c r="A1799" s="145"/>
      <c r="B1799" s="145"/>
      <c r="C1799" s="176"/>
      <c r="D1799" s="176"/>
      <c r="E1799" s="145"/>
    </row>
    <row r="1800" spans="1:5">
      <c r="A1800" s="145"/>
      <c r="B1800" s="145"/>
      <c r="C1800" s="176"/>
      <c r="D1800" s="176"/>
      <c r="E1800" s="145"/>
    </row>
    <row r="1801" spans="1:5">
      <c r="A1801" s="145"/>
      <c r="B1801" s="145"/>
      <c r="C1801" s="176"/>
      <c r="D1801" s="176"/>
      <c r="E1801" s="145"/>
    </row>
    <row r="1802" spans="1:5">
      <c r="A1802" s="145"/>
      <c r="B1802" s="145"/>
      <c r="C1802" s="176"/>
      <c r="D1802" s="176"/>
      <c r="E1802" s="145"/>
    </row>
    <row r="1803" spans="1:5">
      <c r="A1803" s="145"/>
      <c r="B1803" s="145"/>
      <c r="C1803" s="176"/>
      <c r="D1803" s="176"/>
      <c r="E1803" s="145"/>
    </row>
    <row r="1804" spans="1:5">
      <c r="A1804" s="145"/>
      <c r="B1804" s="145"/>
      <c r="C1804" s="176"/>
      <c r="D1804" s="176"/>
      <c r="E1804" s="145"/>
    </row>
    <row r="1805" spans="1:5">
      <c r="A1805" s="145"/>
      <c r="B1805" s="145"/>
      <c r="C1805" s="176"/>
      <c r="D1805" s="176"/>
      <c r="E1805" s="145"/>
    </row>
    <row r="1806" spans="1:5">
      <c r="A1806" s="145"/>
      <c r="B1806" s="145"/>
      <c r="C1806" s="176"/>
      <c r="D1806" s="176"/>
      <c r="E1806" s="145"/>
    </row>
    <row r="1807" spans="1:5">
      <c r="A1807" s="145"/>
      <c r="B1807" s="145"/>
      <c r="C1807" s="176"/>
      <c r="D1807" s="176"/>
      <c r="E1807" s="145"/>
    </row>
    <row r="1808" spans="1:5">
      <c r="A1808" s="145"/>
      <c r="B1808" s="145"/>
      <c r="C1808" s="176"/>
      <c r="D1808" s="176"/>
      <c r="E1808" s="145"/>
    </row>
    <row r="1809" spans="1:5">
      <c r="A1809" s="145"/>
      <c r="B1809" s="145"/>
      <c r="C1809" s="176"/>
      <c r="D1809" s="176"/>
      <c r="E1809" s="145"/>
    </row>
    <row r="1810" spans="1:5">
      <c r="A1810" s="145"/>
      <c r="B1810" s="145"/>
      <c r="C1810" s="176"/>
      <c r="D1810" s="176"/>
      <c r="E1810" s="145"/>
    </row>
    <row r="1811" spans="1:5">
      <c r="A1811" s="145"/>
      <c r="B1811" s="145"/>
      <c r="C1811" s="176"/>
      <c r="D1811" s="176"/>
      <c r="E1811" s="145"/>
    </row>
    <row r="1812" spans="1:5">
      <c r="A1812" s="145"/>
      <c r="B1812" s="145"/>
      <c r="C1812" s="176"/>
      <c r="D1812" s="176"/>
      <c r="E1812" s="145"/>
    </row>
    <row r="1813" spans="1:5">
      <c r="A1813" s="145"/>
      <c r="B1813" s="145"/>
      <c r="C1813" s="176"/>
      <c r="D1813" s="176"/>
      <c r="E1813" s="145"/>
    </row>
    <row r="1814" spans="1:5">
      <c r="A1814" s="145"/>
      <c r="B1814" s="145"/>
      <c r="C1814" s="176"/>
      <c r="D1814" s="176"/>
      <c r="E1814" s="145"/>
    </row>
    <row r="1815" spans="1:5">
      <c r="A1815" s="145"/>
      <c r="B1815" s="145"/>
      <c r="C1815" s="176"/>
      <c r="D1815" s="176"/>
      <c r="E1815" s="145"/>
    </row>
    <row r="1816" spans="1:5">
      <c r="A1816" s="145"/>
      <c r="B1816" s="145"/>
      <c r="C1816" s="176"/>
      <c r="D1816" s="176"/>
      <c r="E1816" s="145"/>
    </row>
    <row r="1817" spans="1:5">
      <c r="A1817" s="145"/>
      <c r="B1817" s="145"/>
      <c r="C1817" s="176"/>
      <c r="D1817" s="176"/>
      <c r="E1817" s="145"/>
    </row>
    <row r="1818" spans="1:5">
      <c r="A1818" s="145"/>
      <c r="B1818" s="145"/>
      <c r="C1818" s="176"/>
      <c r="D1818" s="176"/>
      <c r="E1818" s="145"/>
    </row>
    <row r="1819" spans="1:5">
      <c r="A1819" s="145"/>
      <c r="B1819" s="145"/>
      <c r="C1819" s="176"/>
      <c r="D1819" s="176"/>
      <c r="E1819" s="145"/>
    </row>
    <row r="1820" spans="1:5">
      <c r="A1820" s="145"/>
      <c r="B1820" s="145"/>
      <c r="C1820" s="176"/>
      <c r="D1820" s="176"/>
      <c r="E1820" s="145"/>
    </row>
    <row r="1821" spans="1:5">
      <c r="A1821" s="145"/>
      <c r="B1821" s="145"/>
      <c r="C1821" s="176"/>
      <c r="D1821" s="176"/>
      <c r="E1821" s="145"/>
    </row>
    <row r="1822" spans="1:5">
      <c r="A1822" s="145"/>
      <c r="B1822" s="145"/>
      <c r="C1822" s="176"/>
      <c r="D1822" s="176"/>
      <c r="E1822" s="145"/>
    </row>
    <row r="1823" spans="1:5">
      <c r="A1823" s="145"/>
      <c r="B1823" s="145"/>
      <c r="C1823" s="176"/>
      <c r="D1823" s="176"/>
      <c r="E1823" s="145"/>
    </row>
    <row r="1824" spans="1:5">
      <c r="A1824" s="145"/>
      <c r="B1824" s="145"/>
      <c r="C1824" s="176"/>
      <c r="D1824" s="176"/>
      <c r="E1824" s="145"/>
    </row>
    <row r="1825" spans="1:5">
      <c r="A1825" s="145"/>
      <c r="B1825" s="145"/>
      <c r="C1825" s="176"/>
      <c r="D1825" s="176"/>
      <c r="E1825" s="145"/>
    </row>
    <row r="1826" spans="1:5">
      <c r="A1826" s="145"/>
      <c r="B1826" s="145"/>
      <c r="C1826" s="176"/>
      <c r="D1826" s="176"/>
      <c r="E1826" s="145"/>
    </row>
    <row r="1827" spans="1:5">
      <c r="A1827" s="145"/>
      <c r="B1827" s="145"/>
      <c r="C1827" s="176"/>
      <c r="D1827" s="176"/>
      <c r="E1827" s="145"/>
    </row>
    <row r="1828" spans="1:5">
      <c r="A1828" s="145"/>
      <c r="B1828" s="145"/>
      <c r="C1828" s="176"/>
      <c r="D1828" s="176"/>
      <c r="E1828" s="145"/>
    </row>
    <row r="1829" spans="1:5">
      <c r="A1829" s="145"/>
      <c r="B1829" s="145"/>
      <c r="C1829" s="176"/>
      <c r="D1829" s="176"/>
      <c r="E1829" s="145"/>
    </row>
    <row r="1830" spans="1:5">
      <c r="A1830" s="145"/>
      <c r="B1830" s="145"/>
      <c r="C1830" s="176"/>
      <c r="D1830" s="176"/>
      <c r="E1830" s="145"/>
    </row>
    <row r="1831" spans="1:5">
      <c r="A1831" s="145"/>
      <c r="B1831" s="145"/>
      <c r="C1831" s="176"/>
      <c r="D1831" s="176"/>
      <c r="E1831" s="145"/>
    </row>
    <row r="1832" spans="1:5">
      <c r="A1832" s="145"/>
      <c r="B1832" s="145"/>
      <c r="C1832" s="176"/>
      <c r="D1832" s="176"/>
      <c r="E1832" s="145"/>
    </row>
    <row r="1833" spans="1:5">
      <c r="A1833" s="145"/>
      <c r="B1833" s="145"/>
      <c r="C1833" s="176"/>
      <c r="D1833" s="176"/>
      <c r="E1833" s="145"/>
    </row>
    <row r="1834" spans="1:5">
      <c r="A1834" s="145"/>
      <c r="B1834" s="145"/>
      <c r="C1834" s="176"/>
      <c r="D1834" s="176"/>
      <c r="E1834" s="145"/>
    </row>
    <row r="1835" spans="1:5">
      <c r="A1835" s="145"/>
      <c r="B1835" s="145"/>
      <c r="C1835" s="176"/>
      <c r="D1835" s="176"/>
      <c r="E1835" s="145"/>
    </row>
    <row r="1836" spans="1:5">
      <c r="A1836" s="145"/>
      <c r="B1836" s="145"/>
      <c r="C1836" s="176"/>
      <c r="D1836" s="176"/>
      <c r="E1836" s="145"/>
    </row>
    <row r="1837" spans="1:5">
      <c r="A1837" s="145"/>
      <c r="B1837" s="145"/>
      <c r="C1837" s="176"/>
      <c r="D1837" s="176"/>
      <c r="E1837" s="145"/>
    </row>
    <row r="1838" spans="1:5">
      <c r="A1838" s="145"/>
      <c r="B1838" s="145"/>
      <c r="C1838" s="176"/>
      <c r="D1838" s="176"/>
      <c r="E1838" s="145"/>
    </row>
    <row r="1839" spans="1:5">
      <c r="A1839" s="145"/>
      <c r="B1839" s="145"/>
      <c r="C1839" s="176"/>
      <c r="D1839" s="176"/>
      <c r="E1839" s="145"/>
    </row>
    <row r="1840" spans="1:5">
      <c r="A1840" s="145"/>
      <c r="B1840" s="145"/>
      <c r="C1840" s="176"/>
      <c r="D1840" s="176"/>
      <c r="E1840" s="145"/>
    </row>
    <row r="1841" spans="1:5">
      <c r="A1841" s="145"/>
      <c r="B1841" s="145"/>
      <c r="C1841" s="176"/>
      <c r="D1841" s="176"/>
      <c r="E1841" s="145"/>
    </row>
    <row r="1842" spans="1:5">
      <c r="A1842" s="145"/>
      <c r="B1842" s="145"/>
      <c r="C1842" s="176"/>
      <c r="D1842" s="176"/>
      <c r="E1842" s="145"/>
    </row>
    <row r="1843" spans="1:5">
      <c r="A1843" s="145"/>
      <c r="B1843" s="145"/>
      <c r="C1843" s="176"/>
      <c r="D1843" s="176"/>
      <c r="E1843" s="145"/>
    </row>
    <row r="1844" spans="1:5">
      <c r="A1844" s="145"/>
      <c r="B1844" s="145"/>
      <c r="C1844" s="176"/>
      <c r="D1844" s="176"/>
      <c r="E1844" s="145"/>
    </row>
    <row r="1845" spans="1:5">
      <c r="A1845" s="145"/>
      <c r="B1845" s="145"/>
      <c r="C1845" s="176"/>
      <c r="D1845" s="176"/>
      <c r="E1845" s="145"/>
    </row>
    <row r="1846" spans="1:5">
      <c r="A1846" s="145"/>
      <c r="B1846" s="145"/>
      <c r="C1846" s="176"/>
      <c r="D1846" s="176"/>
      <c r="E1846" s="145"/>
    </row>
    <row r="1847" spans="1:5">
      <c r="A1847" s="145"/>
      <c r="B1847" s="145"/>
      <c r="C1847" s="176"/>
      <c r="D1847" s="176"/>
      <c r="E1847" s="145"/>
    </row>
    <row r="1848" spans="1:5">
      <c r="A1848" s="145"/>
      <c r="B1848" s="145"/>
      <c r="C1848" s="176"/>
      <c r="D1848" s="176"/>
      <c r="E1848" s="145"/>
    </row>
    <row r="1849" spans="1:5">
      <c r="A1849" s="145"/>
      <c r="B1849" s="145"/>
      <c r="C1849" s="176"/>
      <c r="D1849" s="176"/>
      <c r="E1849" s="145"/>
    </row>
    <row r="1850" spans="1:5">
      <c r="A1850" s="145"/>
      <c r="B1850" s="145"/>
      <c r="C1850" s="176"/>
      <c r="D1850" s="176"/>
      <c r="E1850" s="145"/>
    </row>
    <row r="1851" spans="1:5">
      <c r="A1851" s="145"/>
      <c r="B1851" s="145"/>
      <c r="C1851" s="176"/>
      <c r="D1851" s="176"/>
      <c r="E1851" s="145"/>
    </row>
    <row r="1852" spans="1:5">
      <c r="A1852" s="145"/>
      <c r="B1852" s="145"/>
      <c r="C1852" s="176"/>
      <c r="D1852" s="176"/>
      <c r="E1852" s="145"/>
    </row>
    <row r="1853" spans="1:5">
      <c r="A1853" s="145"/>
      <c r="B1853" s="145"/>
      <c r="C1853" s="176"/>
      <c r="D1853" s="176"/>
      <c r="E1853" s="145"/>
    </row>
    <row r="1854" spans="1:5">
      <c r="A1854" s="145"/>
      <c r="B1854" s="145"/>
      <c r="C1854" s="176"/>
      <c r="D1854" s="176"/>
      <c r="E1854" s="145"/>
    </row>
    <row r="1855" spans="1:5">
      <c r="A1855" s="145"/>
      <c r="B1855" s="145"/>
      <c r="C1855" s="176"/>
      <c r="D1855" s="176"/>
      <c r="E1855" s="145"/>
    </row>
    <row r="1856" spans="1:5">
      <c r="A1856" s="145"/>
      <c r="B1856" s="145"/>
      <c r="C1856" s="176"/>
      <c r="D1856" s="176"/>
      <c r="E1856" s="145"/>
    </row>
    <row r="1857" spans="1:5">
      <c r="A1857" s="145"/>
      <c r="B1857" s="145"/>
      <c r="C1857" s="176"/>
      <c r="D1857" s="176"/>
      <c r="E1857" s="145"/>
    </row>
    <row r="1858" spans="1:5">
      <c r="A1858" s="145"/>
      <c r="B1858" s="145"/>
      <c r="C1858" s="176"/>
      <c r="D1858" s="176"/>
      <c r="E1858" s="145"/>
    </row>
    <row r="1859" spans="1:5">
      <c r="A1859" s="145"/>
      <c r="B1859" s="145"/>
      <c r="C1859" s="176"/>
      <c r="D1859" s="176"/>
      <c r="E1859" s="145"/>
    </row>
    <row r="1860" spans="1:5">
      <c r="A1860" s="145"/>
      <c r="B1860" s="145"/>
      <c r="C1860" s="176"/>
      <c r="D1860" s="176"/>
      <c r="E1860" s="145"/>
    </row>
    <row r="1861" spans="1:5">
      <c r="A1861" s="145"/>
      <c r="B1861" s="145"/>
      <c r="C1861" s="176"/>
      <c r="D1861" s="176"/>
      <c r="E1861" s="145"/>
    </row>
    <row r="1862" spans="1:5">
      <c r="A1862" s="145"/>
      <c r="B1862" s="145"/>
      <c r="C1862" s="176"/>
      <c r="D1862" s="176"/>
      <c r="E1862" s="145"/>
    </row>
    <row r="1863" spans="1:5">
      <c r="A1863" s="145"/>
      <c r="B1863" s="145"/>
      <c r="C1863" s="176"/>
      <c r="D1863" s="176"/>
      <c r="E1863" s="145"/>
    </row>
    <row r="1864" spans="1:5">
      <c r="A1864" s="145"/>
      <c r="B1864" s="145"/>
      <c r="C1864" s="176"/>
      <c r="D1864" s="176"/>
      <c r="E1864" s="145"/>
    </row>
    <row r="1865" spans="1:5">
      <c r="A1865" s="145"/>
      <c r="B1865" s="145"/>
      <c r="C1865" s="176"/>
      <c r="D1865" s="176"/>
      <c r="E1865" s="145"/>
    </row>
    <row r="1866" spans="1:5">
      <c r="A1866" s="145"/>
      <c r="B1866" s="145"/>
      <c r="C1866" s="176"/>
      <c r="D1866" s="176"/>
      <c r="E1866" s="145"/>
    </row>
    <row r="1867" spans="1:5">
      <c r="A1867" s="145"/>
      <c r="B1867" s="145"/>
      <c r="C1867" s="176"/>
      <c r="D1867" s="176"/>
      <c r="E1867" s="145"/>
    </row>
    <row r="1868" spans="1:5">
      <c r="A1868" s="145"/>
      <c r="B1868" s="145"/>
      <c r="C1868" s="176"/>
      <c r="D1868" s="176"/>
      <c r="E1868" s="145"/>
    </row>
    <row r="1869" spans="1:5">
      <c r="A1869" s="145"/>
      <c r="B1869" s="145"/>
      <c r="C1869" s="176"/>
      <c r="D1869" s="176"/>
      <c r="E1869" s="145"/>
    </row>
    <row r="1870" spans="1:5">
      <c r="A1870" s="145"/>
      <c r="B1870" s="145"/>
      <c r="C1870" s="176"/>
      <c r="D1870" s="176"/>
      <c r="E1870" s="145"/>
    </row>
    <row r="1871" spans="1:5">
      <c r="A1871" s="145"/>
      <c r="B1871" s="145"/>
      <c r="C1871" s="176"/>
      <c r="D1871" s="176"/>
      <c r="E1871" s="145"/>
    </row>
    <row r="1872" spans="1:5">
      <c r="A1872" s="145"/>
      <c r="B1872" s="145"/>
      <c r="C1872" s="176"/>
      <c r="D1872" s="176"/>
      <c r="E1872" s="145"/>
    </row>
    <row r="1873" spans="1:5">
      <c r="A1873" s="145"/>
      <c r="B1873" s="145"/>
      <c r="C1873" s="176"/>
      <c r="D1873" s="176"/>
      <c r="E1873" s="145"/>
    </row>
    <row r="1874" spans="1:5">
      <c r="A1874" s="145"/>
      <c r="B1874" s="145"/>
      <c r="C1874" s="176"/>
      <c r="D1874" s="176"/>
      <c r="E1874" s="145"/>
    </row>
    <row r="1875" spans="1:5">
      <c r="A1875" s="145"/>
      <c r="B1875" s="145"/>
      <c r="C1875" s="176"/>
      <c r="D1875" s="176"/>
      <c r="E1875" s="145"/>
    </row>
    <row r="1876" spans="1:5">
      <c r="A1876" s="145"/>
      <c r="B1876" s="145"/>
      <c r="C1876" s="176"/>
      <c r="D1876" s="176"/>
      <c r="E1876" s="145"/>
    </row>
    <row r="1877" spans="1:5">
      <c r="A1877" s="145"/>
      <c r="B1877" s="145"/>
      <c r="C1877" s="176"/>
      <c r="D1877" s="176"/>
      <c r="E1877" s="145"/>
    </row>
    <row r="1878" spans="1:5">
      <c r="A1878" s="145"/>
      <c r="B1878" s="145"/>
      <c r="C1878" s="176"/>
      <c r="D1878" s="176"/>
      <c r="E1878" s="145"/>
    </row>
    <row r="1879" spans="1:5">
      <c r="A1879" s="145"/>
      <c r="B1879" s="145"/>
      <c r="C1879" s="176"/>
      <c r="D1879" s="176"/>
      <c r="E1879" s="145"/>
    </row>
    <row r="1880" spans="1:5">
      <c r="A1880" s="145"/>
      <c r="B1880" s="145"/>
      <c r="C1880" s="176"/>
      <c r="D1880" s="176"/>
      <c r="E1880" s="145"/>
    </row>
    <row r="1881" spans="1:5">
      <c r="A1881" s="145"/>
      <c r="B1881" s="145"/>
      <c r="C1881" s="176"/>
      <c r="D1881" s="176"/>
      <c r="E1881" s="145"/>
    </row>
    <row r="1882" spans="1:5">
      <c r="A1882" s="145"/>
      <c r="B1882" s="145"/>
      <c r="C1882" s="176"/>
      <c r="D1882" s="176"/>
      <c r="E1882" s="145"/>
    </row>
    <row r="1883" spans="1:5">
      <c r="A1883" s="145"/>
      <c r="B1883" s="145"/>
      <c r="C1883" s="176"/>
      <c r="D1883" s="176"/>
      <c r="E1883" s="145"/>
    </row>
    <row r="1884" spans="1:5">
      <c r="A1884" s="145"/>
      <c r="B1884" s="145"/>
      <c r="C1884" s="176"/>
      <c r="D1884" s="176"/>
      <c r="E1884" s="145"/>
    </row>
    <row r="1885" spans="1:5">
      <c r="A1885" s="145"/>
      <c r="B1885" s="145"/>
      <c r="C1885" s="176"/>
      <c r="D1885" s="176"/>
      <c r="E1885" s="145"/>
    </row>
    <row r="1886" spans="1:5">
      <c r="A1886" s="145"/>
      <c r="B1886" s="145"/>
      <c r="C1886" s="176"/>
      <c r="D1886" s="176"/>
      <c r="E1886" s="145"/>
    </row>
    <row r="1887" spans="1:5">
      <c r="A1887" s="145"/>
      <c r="B1887" s="145"/>
      <c r="C1887" s="176"/>
      <c r="D1887" s="176"/>
      <c r="E1887" s="145"/>
    </row>
    <row r="1888" spans="1:5">
      <c r="A1888" s="145"/>
      <c r="B1888" s="145"/>
      <c r="C1888" s="176"/>
      <c r="D1888" s="176"/>
      <c r="E1888" s="145"/>
    </row>
    <row r="1889" spans="1:5">
      <c r="A1889" s="145"/>
      <c r="B1889" s="145"/>
      <c r="C1889" s="176"/>
      <c r="D1889" s="176"/>
      <c r="E1889" s="145"/>
    </row>
    <row r="1890" spans="1:5">
      <c r="A1890" s="145"/>
      <c r="B1890" s="145"/>
      <c r="C1890" s="176"/>
      <c r="D1890" s="176"/>
      <c r="E1890" s="145"/>
    </row>
    <row r="1891" spans="1:5">
      <c r="A1891" s="145"/>
      <c r="B1891" s="145"/>
      <c r="C1891" s="176"/>
      <c r="D1891" s="176"/>
      <c r="E1891" s="145"/>
    </row>
    <row r="1892" spans="1:5">
      <c r="A1892" s="145"/>
      <c r="B1892" s="145"/>
      <c r="C1892" s="176"/>
      <c r="D1892" s="176"/>
      <c r="E1892" s="145"/>
    </row>
    <row r="1893" spans="1:5">
      <c r="A1893" s="145"/>
      <c r="B1893" s="145"/>
      <c r="C1893" s="176"/>
      <c r="D1893" s="176"/>
      <c r="E1893" s="145"/>
    </row>
    <row r="1894" spans="1:5">
      <c r="A1894" s="145"/>
      <c r="B1894" s="145"/>
      <c r="C1894" s="176"/>
      <c r="D1894" s="176"/>
      <c r="E1894" s="145"/>
    </row>
    <row r="1895" spans="1:5">
      <c r="A1895" s="145"/>
      <c r="B1895" s="145"/>
      <c r="C1895" s="176"/>
      <c r="D1895" s="176"/>
      <c r="E1895" s="145"/>
    </row>
    <row r="1896" spans="1:5">
      <c r="A1896" s="145"/>
      <c r="B1896" s="145"/>
      <c r="C1896" s="176"/>
      <c r="D1896" s="176"/>
      <c r="E1896" s="145"/>
    </row>
    <row r="1897" spans="1:5">
      <c r="A1897" s="145"/>
      <c r="B1897" s="145"/>
      <c r="C1897" s="176"/>
      <c r="D1897" s="176"/>
      <c r="E1897" s="145"/>
    </row>
    <row r="1898" spans="1:5">
      <c r="A1898" s="145"/>
      <c r="B1898" s="145"/>
      <c r="C1898" s="176"/>
      <c r="D1898" s="176"/>
      <c r="E1898" s="145"/>
    </row>
    <row r="1899" spans="1:5">
      <c r="A1899" s="145"/>
      <c r="B1899" s="145"/>
      <c r="C1899" s="176"/>
      <c r="D1899" s="176"/>
      <c r="E1899" s="145"/>
    </row>
    <row r="1900" spans="1:5">
      <c r="A1900" s="145"/>
      <c r="B1900" s="145"/>
      <c r="C1900" s="176"/>
      <c r="D1900" s="176"/>
      <c r="E1900" s="145"/>
    </row>
    <row r="1901" spans="1:5">
      <c r="A1901" s="145"/>
      <c r="B1901" s="145"/>
      <c r="C1901" s="176"/>
      <c r="D1901" s="176"/>
      <c r="E1901" s="145"/>
    </row>
    <row r="1902" spans="1:5">
      <c r="A1902" s="145"/>
      <c r="B1902" s="145"/>
      <c r="C1902" s="176"/>
      <c r="D1902" s="176"/>
      <c r="E1902" s="145"/>
    </row>
    <row r="1903" spans="1:5">
      <c r="A1903" s="145"/>
      <c r="B1903" s="145"/>
      <c r="C1903" s="176"/>
      <c r="D1903" s="176"/>
      <c r="E1903" s="145"/>
    </row>
    <row r="1904" spans="1:5">
      <c r="A1904" s="145"/>
      <c r="B1904" s="145"/>
      <c r="C1904" s="176"/>
      <c r="D1904" s="176"/>
      <c r="E1904" s="145"/>
    </row>
    <row r="1905" spans="1:5">
      <c r="A1905" s="145"/>
      <c r="B1905" s="145"/>
      <c r="C1905" s="176"/>
      <c r="D1905" s="176"/>
      <c r="E1905" s="145"/>
    </row>
    <row r="1906" spans="1:5">
      <c r="A1906" s="145"/>
      <c r="B1906" s="145"/>
      <c r="C1906" s="176"/>
      <c r="D1906" s="176"/>
      <c r="E1906" s="145"/>
    </row>
    <row r="1907" spans="1:5">
      <c r="A1907" s="145"/>
      <c r="B1907" s="145"/>
      <c r="C1907" s="176"/>
      <c r="D1907" s="176"/>
      <c r="E1907" s="145"/>
    </row>
    <row r="1908" spans="1:5">
      <c r="A1908" s="145"/>
      <c r="B1908" s="145"/>
      <c r="C1908" s="176"/>
      <c r="D1908" s="176"/>
      <c r="E1908" s="145"/>
    </row>
    <row r="1909" spans="1:5">
      <c r="A1909" s="145"/>
      <c r="B1909" s="145"/>
      <c r="C1909" s="176"/>
      <c r="D1909" s="176"/>
      <c r="E1909" s="145"/>
    </row>
    <row r="1910" spans="1:5">
      <c r="A1910" s="145"/>
      <c r="B1910" s="145"/>
      <c r="C1910" s="176"/>
      <c r="D1910" s="176"/>
      <c r="E1910" s="145"/>
    </row>
    <row r="1911" spans="1:5">
      <c r="A1911" s="145"/>
      <c r="B1911" s="145"/>
      <c r="C1911" s="176"/>
      <c r="D1911" s="176"/>
      <c r="E1911" s="145"/>
    </row>
    <row r="1912" spans="1:5">
      <c r="A1912" s="145"/>
      <c r="B1912" s="145"/>
      <c r="C1912" s="176"/>
      <c r="D1912" s="176"/>
      <c r="E1912" s="145"/>
    </row>
    <row r="1913" spans="1:5">
      <c r="A1913" s="145"/>
      <c r="B1913" s="145"/>
      <c r="C1913" s="176"/>
      <c r="D1913" s="176"/>
      <c r="E1913" s="145"/>
    </row>
    <row r="1914" spans="1:5">
      <c r="A1914" s="145"/>
      <c r="B1914" s="145"/>
      <c r="C1914" s="176"/>
      <c r="D1914" s="176"/>
      <c r="E1914" s="145"/>
    </row>
    <row r="1915" spans="1:5">
      <c r="A1915" s="145"/>
      <c r="B1915" s="145"/>
      <c r="C1915" s="176"/>
      <c r="D1915" s="176"/>
      <c r="E1915" s="145"/>
    </row>
    <row r="1916" spans="1:5">
      <c r="A1916" s="145"/>
      <c r="B1916" s="145"/>
      <c r="C1916" s="176"/>
      <c r="D1916" s="176"/>
      <c r="E1916" s="145"/>
    </row>
    <row r="1917" spans="1:5">
      <c r="A1917" s="145"/>
      <c r="B1917" s="145"/>
      <c r="C1917" s="176"/>
      <c r="D1917" s="176"/>
      <c r="E1917" s="145"/>
    </row>
    <row r="1918" spans="1:5">
      <c r="A1918" s="145"/>
      <c r="B1918" s="145"/>
      <c r="C1918" s="176"/>
      <c r="D1918" s="176"/>
      <c r="E1918" s="145"/>
    </row>
    <row r="1919" spans="1:5">
      <c r="A1919" s="145"/>
      <c r="B1919" s="145"/>
      <c r="C1919" s="176"/>
      <c r="D1919" s="176"/>
      <c r="E1919" s="145"/>
    </row>
    <row r="1920" spans="1:5">
      <c r="A1920" s="145"/>
      <c r="B1920" s="145"/>
      <c r="C1920" s="176"/>
      <c r="D1920" s="176"/>
      <c r="E1920" s="145"/>
    </row>
    <row r="1921" spans="1:5">
      <c r="A1921" s="145"/>
      <c r="B1921" s="145"/>
      <c r="C1921" s="176"/>
      <c r="D1921" s="176"/>
      <c r="E1921" s="145"/>
    </row>
    <row r="1922" spans="1:5">
      <c r="A1922" s="145"/>
      <c r="B1922" s="145"/>
      <c r="C1922" s="176"/>
      <c r="D1922" s="176"/>
      <c r="E1922" s="145"/>
    </row>
    <row r="1923" spans="1:5">
      <c r="A1923" s="145"/>
      <c r="B1923" s="145"/>
      <c r="C1923" s="176"/>
      <c r="D1923" s="176"/>
      <c r="E1923" s="145"/>
    </row>
    <row r="1924" spans="1:5">
      <c r="A1924" s="145"/>
      <c r="B1924" s="145"/>
      <c r="C1924" s="176"/>
      <c r="D1924" s="176"/>
      <c r="E1924" s="145"/>
    </row>
    <row r="1925" spans="1:5">
      <c r="A1925" s="145"/>
      <c r="B1925" s="145"/>
      <c r="C1925" s="176"/>
      <c r="D1925" s="176"/>
      <c r="E1925" s="145"/>
    </row>
    <row r="1926" spans="1:5">
      <c r="A1926" s="145"/>
      <c r="B1926" s="145"/>
      <c r="C1926" s="176"/>
      <c r="D1926" s="176"/>
      <c r="E1926" s="145"/>
    </row>
    <row r="1927" spans="1:5">
      <c r="A1927" s="145"/>
      <c r="B1927" s="145"/>
      <c r="C1927" s="176"/>
      <c r="D1927" s="176"/>
      <c r="E1927" s="145"/>
    </row>
    <row r="1928" spans="1:5">
      <c r="A1928" s="145"/>
      <c r="B1928" s="145"/>
      <c r="C1928" s="176"/>
      <c r="D1928" s="176"/>
      <c r="E1928" s="145"/>
    </row>
    <row r="1929" spans="1:5">
      <c r="A1929" s="145"/>
      <c r="B1929" s="145"/>
      <c r="C1929" s="176"/>
      <c r="D1929" s="176"/>
      <c r="E1929" s="145"/>
    </row>
    <row r="1930" spans="1:5">
      <c r="A1930" s="145"/>
      <c r="B1930" s="145"/>
      <c r="C1930" s="176"/>
      <c r="D1930" s="176"/>
      <c r="E1930" s="145"/>
    </row>
    <row r="1931" spans="1:5">
      <c r="A1931" s="145"/>
      <c r="B1931" s="145"/>
      <c r="C1931" s="176"/>
      <c r="D1931" s="176"/>
      <c r="E1931" s="145"/>
    </row>
    <row r="1932" spans="1:5">
      <c r="A1932" s="145"/>
      <c r="B1932" s="145"/>
      <c r="C1932" s="176"/>
      <c r="D1932" s="176"/>
      <c r="E1932" s="145"/>
    </row>
    <row r="1933" spans="1:5">
      <c r="A1933" s="145"/>
      <c r="B1933" s="145"/>
      <c r="C1933" s="176"/>
      <c r="D1933" s="176"/>
      <c r="E1933" s="145"/>
    </row>
    <row r="1934" spans="1:5">
      <c r="A1934" s="145"/>
      <c r="B1934" s="145"/>
      <c r="C1934" s="176"/>
      <c r="D1934" s="176"/>
      <c r="E1934" s="145"/>
    </row>
    <row r="1935" spans="1:5">
      <c r="A1935" s="145"/>
      <c r="B1935" s="145"/>
      <c r="C1935" s="176"/>
      <c r="D1935" s="176"/>
      <c r="E1935" s="145"/>
    </row>
    <row r="1936" spans="1:5">
      <c r="A1936" s="145"/>
      <c r="B1936" s="145"/>
      <c r="C1936" s="176"/>
      <c r="D1936" s="176"/>
      <c r="E1936" s="145"/>
    </row>
    <row r="1937" spans="1:5">
      <c r="A1937" s="145"/>
      <c r="B1937" s="145"/>
      <c r="C1937" s="176"/>
      <c r="D1937" s="176"/>
      <c r="E1937" s="145"/>
    </row>
    <row r="1938" spans="1:5">
      <c r="A1938" s="145"/>
      <c r="B1938" s="145"/>
      <c r="C1938" s="176"/>
      <c r="D1938" s="176"/>
      <c r="E1938" s="145"/>
    </row>
    <row r="1939" spans="1:5">
      <c r="A1939" s="145"/>
      <c r="B1939" s="145"/>
      <c r="C1939" s="176"/>
      <c r="D1939" s="176"/>
      <c r="E1939" s="145"/>
    </row>
    <row r="1940" spans="1:5">
      <c r="A1940" s="145"/>
      <c r="B1940" s="145"/>
      <c r="C1940" s="176"/>
      <c r="D1940" s="176"/>
      <c r="E1940" s="145"/>
    </row>
    <row r="1941" spans="1:5">
      <c r="A1941" s="145"/>
      <c r="B1941" s="145"/>
      <c r="C1941" s="176"/>
      <c r="D1941" s="176"/>
      <c r="E1941" s="145"/>
    </row>
    <row r="1942" spans="1:5">
      <c r="A1942" s="145"/>
      <c r="B1942" s="145"/>
      <c r="C1942" s="176"/>
      <c r="D1942" s="176"/>
      <c r="E1942" s="145"/>
    </row>
    <row r="1943" spans="1:5">
      <c r="A1943" s="145"/>
      <c r="B1943" s="145"/>
      <c r="C1943" s="176"/>
      <c r="D1943" s="176"/>
      <c r="E1943" s="145"/>
    </row>
    <row r="1944" spans="1:5">
      <c r="A1944" s="145"/>
      <c r="B1944" s="145"/>
      <c r="C1944" s="176"/>
      <c r="D1944" s="176"/>
      <c r="E1944" s="145"/>
    </row>
    <row r="1945" spans="1:5">
      <c r="A1945" s="145"/>
      <c r="B1945" s="145"/>
      <c r="C1945" s="176"/>
      <c r="D1945" s="176"/>
      <c r="E1945" s="145"/>
    </row>
    <row r="1946" spans="1:5">
      <c r="A1946" s="145"/>
      <c r="B1946" s="145"/>
      <c r="C1946" s="176"/>
      <c r="D1946" s="176"/>
      <c r="E1946" s="145"/>
    </row>
    <row r="1947" spans="1:5">
      <c r="A1947" s="145"/>
      <c r="B1947" s="145"/>
      <c r="C1947" s="176"/>
      <c r="D1947" s="176"/>
      <c r="E1947" s="145"/>
    </row>
    <row r="1948" spans="1:5">
      <c r="A1948" s="145"/>
      <c r="B1948" s="145"/>
      <c r="C1948" s="176"/>
      <c r="D1948" s="176"/>
      <c r="E1948" s="145"/>
    </row>
    <row r="1949" spans="1:5">
      <c r="A1949" s="145"/>
      <c r="B1949" s="145"/>
      <c r="C1949" s="176"/>
      <c r="D1949" s="176"/>
      <c r="E1949" s="145"/>
    </row>
    <row r="1950" spans="1:5">
      <c r="A1950" s="145"/>
      <c r="B1950" s="145"/>
      <c r="C1950" s="176"/>
      <c r="D1950" s="176"/>
      <c r="E1950" s="145"/>
    </row>
    <row r="1951" spans="1:5">
      <c r="A1951" s="145"/>
      <c r="B1951" s="145"/>
      <c r="C1951" s="176"/>
      <c r="D1951" s="176"/>
      <c r="E1951" s="145"/>
    </row>
    <row r="1952" spans="1:5">
      <c r="A1952" s="145"/>
      <c r="B1952" s="145"/>
      <c r="C1952" s="176"/>
      <c r="D1952" s="176"/>
      <c r="E1952" s="145"/>
    </row>
    <row r="1953" spans="1:5">
      <c r="A1953" s="145"/>
      <c r="B1953" s="145"/>
      <c r="C1953" s="176"/>
      <c r="D1953" s="176"/>
      <c r="E1953" s="145"/>
    </row>
    <row r="1954" spans="1:5">
      <c r="A1954" s="145"/>
      <c r="B1954" s="145"/>
      <c r="C1954" s="176"/>
      <c r="D1954" s="176"/>
      <c r="E1954" s="145"/>
    </row>
    <row r="1955" spans="1:5">
      <c r="A1955" s="145"/>
      <c r="B1955" s="145"/>
      <c r="C1955" s="176"/>
      <c r="D1955" s="176"/>
      <c r="E1955" s="145"/>
    </row>
    <row r="1956" spans="1:5">
      <c r="A1956" s="145"/>
      <c r="B1956" s="145"/>
      <c r="C1956" s="176"/>
      <c r="D1956" s="176"/>
      <c r="E1956" s="145"/>
    </row>
    <row r="1957" spans="1:5">
      <c r="A1957" s="145"/>
      <c r="B1957" s="145"/>
      <c r="C1957" s="176"/>
      <c r="D1957" s="176"/>
      <c r="E1957" s="145"/>
    </row>
    <row r="1958" spans="1:5">
      <c r="A1958" s="145"/>
      <c r="B1958" s="145"/>
      <c r="C1958" s="176"/>
      <c r="D1958" s="176"/>
      <c r="E1958" s="145"/>
    </row>
    <row r="1959" spans="1:5">
      <c r="A1959" s="145"/>
      <c r="B1959" s="145"/>
      <c r="C1959" s="176"/>
      <c r="D1959" s="176"/>
      <c r="E1959" s="145"/>
    </row>
    <row r="1960" spans="1:5">
      <c r="A1960" s="145"/>
      <c r="B1960" s="145"/>
      <c r="C1960" s="176"/>
      <c r="D1960" s="176"/>
      <c r="E1960" s="145"/>
    </row>
    <row r="1961" spans="1:5">
      <c r="A1961" s="145"/>
      <c r="B1961" s="145"/>
      <c r="C1961" s="176"/>
      <c r="D1961" s="176"/>
      <c r="E1961" s="145"/>
    </row>
    <row r="1962" spans="1:5">
      <c r="A1962" s="145"/>
      <c r="B1962" s="145"/>
      <c r="C1962" s="176"/>
      <c r="D1962" s="176"/>
      <c r="E1962" s="145"/>
    </row>
    <row r="1963" spans="1:5">
      <c r="A1963" s="145"/>
      <c r="B1963" s="145"/>
      <c r="C1963" s="176"/>
      <c r="D1963" s="176"/>
      <c r="E1963" s="145"/>
    </row>
    <row r="1964" spans="1:5">
      <c r="A1964" s="145"/>
      <c r="B1964" s="145"/>
      <c r="C1964" s="176"/>
      <c r="D1964" s="176"/>
      <c r="E1964" s="145"/>
    </row>
    <row r="1965" spans="1:5">
      <c r="A1965" s="145"/>
      <c r="B1965" s="145"/>
      <c r="C1965" s="176"/>
      <c r="D1965" s="176"/>
      <c r="E1965" s="145"/>
    </row>
    <row r="1966" spans="1:5">
      <c r="A1966" s="145"/>
      <c r="B1966" s="145"/>
      <c r="C1966" s="176"/>
      <c r="D1966" s="176"/>
      <c r="E1966" s="145"/>
    </row>
    <row r="1967" spans="1:5">
      <c r="A1967" s="145"/>
      <c r="B1967" s="145"/>
      <c r="C1967" s="176"/>
      <c r="D1967" s="176"/>
      <c r="E1967" s="145"/>
    </row>
    <row r="1968" spans="1:5">
      <c r="A1968" s="145"/>
      <c r="B1968" s="145"/>
      <c r="C1968" s="176"/>
      <c r="D1968" s="176"/>
      <c r="E1968" s="145"/>
    </row>
    <row r="1969" spans="1:5">
      <c r="A1969" s="145"/>
      <c r="B1969" s="145"/>
      <c r="C1969" s="176"/>
      <c r="D1969" s="176"/>
      <c r="E1969" s="145"/>
    </row>
    <row r="1970" spans="1:5">
      <c r="A1970" s="145"/>
      <c r="B1970" s="145"/>
      <c r="C1970" s="176"/>
      <c r="D1970" s="176"/>
      <c r="E1970" s="145"/>
    </row>
    <row r="1971" spans="1:5">
      <c r="A1971" s="145"/>
      <c r="B1971" s="145"/>
      <c r="C1971" s="176"/>
      <c r="D1971" s="176"/>
      <c r="E1971" s="145"/>
    </row>
    <row r="1972" spans="1:5">
      <c r="A1972" s="145"/>
      <c r="B1972" s="145"/>
      <c r="C1972" s="176"/>
      <c r="D1972" s="176"/>
      <c r="E1972" s="145"/>
    </row>
    <row r="1973" spans="1:5">
      <c r="A1973" s="145"/>
      <c r="B1973" s="145"/>
      <c r="C1973" s="176"/>
      <c r="D1973" s="176"/>
      <c r="E1973" s="145"/>
    </row>
    <row r="1974" spans="1:5">
      <c r="A1974" s="145"/>
      <c r="B1974" s="145"/>
      <c r="C1974" s="176"/>
      <c r="D1974" s="176"/>
      <c r="E1974" s="145"/>
    </row>
    <row r="1975" spans="1:5">
      <c r="A1975" s="145"/>
      <c r="B1975" s="145"/>
      <c r="C1975" s="176"/>
      <c r="D1975" s="176"/>
      <c r="E1975" s="145"/>
    </row>
    <row r="1976" spans="1:5">
      <c r="A1976" s="145"/>
      <c r="B1976" s="145"/>
      <c r="C1976" s="176"/>
      <c r="D1976" s="176"/>
      <c r="E1976" s="145"/>
    </row>
    <row r="1977" spans="1:5">
      <c r="A1977" s="145"/>
      <c r="B1977" s="145"/>
      <c r="C1977" s="176"/>
      <c r="D1977" s="176"/>
      <c r="E1977" s="145"/>
    </row>
    <row r="1978" spans="1:5">
      <c r="A1978" s="145"/>
      <c r="B1978" s="145"/>
      <c r="C1978" s="176"/>
      <c r="D1978" s="176"/>
      <c r="E1978" s="145"/>
    </row>
    <row r="1979" spans="1:5">
      <c r="A1979" s="145"/>
      <c r="B1979" s="145"/>
      <c r="C1979" s="176"/>
      <c r="D1979" s="176"/>
      <c r="E1979" s="145"/>
    </row>
    <row r="1980" spans="1:5">
      <c r="A1980" s="145"/>
      <c r="B1980" s="145"/>
      <c r="C1980" s="176"/>
      <c r="D1980" s="176"/>
      <c r="E1980" s="145"/>
    </row>
    <row r="1981" spans="1:5">
      <c r="A1981" s="145"/>
      <c r="B1981" s="145"/>
      <c r="C1981" s="176"/>
      <c r="D1981" s="176"/>
      <c r="E1981" s="145"/>
    </row>
    <row r="1982" spans="1:5">
      <c r="A1982" s="145"/>
      <c r="B1982" s="145"/>
      <c r="C1982" s="176"/>
      <c r="D1982" s="176"/>
      <c r="E1982" s="145"/>
    </row>
    <row r="1983" spans="1:5">
      <c r="A1983" s="145"/>
      <c r="B1983" s="145"/>
      <c r="C1983" s="176"/>
      <c r="D1983" s="176"/>
      <c r="E1983" s="145"/>
    </row>
    <row r="1984" spans="1:5">
      <c r="A1984" s="145"/>
      <c r="B1984" s="145"/>
      <c r="C1984" s="176"/>
      <c r="D1984" s="176"/>
      <c r="E1984" s="145"/>
    </row>
    <row r="1985" spans="1:5">
      <c r="A1985" s="145"/>
      <c r="B1985" s="145"/>
      <c r="C1985" s="176"/>
      <c r="D1985" s="176"/>
      <c r="E1985" s="145"/>
    </row>
    <row r="1986" spans="1:5">
      <c r="A1986" s="145"/>
      <c r="B1986" s="145"/>
      <c r="C1986" s="176"/>
      <c r="D1986" s="176"/>
      <c r="E1986" s="145"/>
    </row>
    <row r="1987" spans="1:5">
      <c r="A1987" s="145"/>
      <c r="B1987" s="145"/>
      <c r="C1987" s="176"/>
      <c r="D1987" s="176"/>
      <c r="E1987" s="145"/>
    </row>
    <row r="1988" spans="1:5">
      <c r="A1988" s="145"/>
      <c r="B1988" s="145"/>
      <c r="C1988" s="176"/>
      <c r="D1988" s="176"/>
      <c r="E1988" s="145"/>
    </row>
    <row r="1989" spans="1:5">
      <c r="A1989" s="145"/>
      <c r="B1989" s="145"/>
      <c r="C1989" s="176"/>
      <c r="D1989" s="176"/>
      <c r="E1989" s="145"/>
    </row>
    <row r="1990" spans="1:5">
      <c r="A1990" s="145"/>
      <c r="B1990" s="145"/>
      <c r="C1990" s="176"/>
      <c r="D1990" s="176"/>
      <c r="E1990" s="145"/>
    </row>
    <row r="1991" spans="1:5">
      <c r="A1991" s="145"/>
      <c r="B1991" s="145"/>
      <c r="C1991" s="176"/>
      <c r="D1991" s="176"/>
      <c r="E1991" s="145"/>
    </row>
    <row r="1992" spans="1:5">
      <c r="A1992" s="145"/>
      <c r="B1992" s="145"/>
      <c r="C1992" s="176"/>
      <c r="D1992" s="176"/>
      <c r="E1992" s="145"/>
    </row>
    <row r="1993" spans="1:5">
      <c r="A1993" s="145"/>
      <c r="B1993" s="145"/>
      <c r="C1993" s="176"/>
      <c r="D1993" s="176"/>
      <c r="E1993" s="145"/>
    </row>
    <row r="1994" spans="1:5">
      <c r="A1994" s="145"/>
      <c r="B1994" s="145"/>
      <c r="C1994" s="176"/>
      <c r="D1994" s="176"/>
      <c r="E1994" s="145"/>
    </row>
    <row r="1995" spans="1:5">
      <c r="A1995" s="145"/>
      <c r="B1995" s="145"/>
      <c r="C1995" s="176"/>
      <c r="D1995" s="176"/>
      <c r="E1995" s="145"/>
    </row>
    <row r="1996" spans="1:5">
      <c r="A1996" s="145"/>
      <c r="B1996" s="145"/>
      <c r="C1996" s="176"/>
      <c r="D1996" s="176"/>
      <c r="E1996" s="145"/>
    </row>
    <row r="1997" spans="1:5">
      <c r="A1997" s="145"/>
      <c r="B1997" s="145"/>
      <c r="C1997" s="176"/>
      <c r="D1997" s="176"/>
      <c r="E1997" s="145"/>
    </row>
    <row r="1998" spans="1:5">
      <c r="A1998" s="145"/>
      <c r="B1998" s="145"/>
      <c r="C1998" s="176"/>
      <c r="D1998" s="176"/>
      <c r="E1998" s="145"/>
    </row>
    <row r="1999" spans="1:5">
      <c r="A1999" s="145"/>
      <c r="B1999" s="145"/>
      <c r="C1999" s="176"/>
      <c r="D1999" s="176"/>
      <c r="E1999" s="145"/>
    </row>
    <row r="2000" spans="1:5">
      <c r="A2000" s="145"/>
      <c r="B2000" s="145"/>
      <c r="C2000" s="176"/>
      <c r="D2000" s="176"/>
      <c r="E2000" s="145"/>
    </row>
    <row r="2001" spans="1:5">
      <c r="A2001" s="145"/>
      <c r="B2001" s="145"/>
      <c r="C2001" s="176"/>
      <c r="D2001" s="176"/>
      <c r="E2001" s="145"/>
    </row>
    <row r="2002" spans="1:5">
      <c r="A2002" s="145"/>
      <c r="B2002" s="145"/>
      <c r="C2002" s="176"/>
      <c r="D2002" s="176"/>
      <c r="E2002" s="145"/>
    </row>
    <row r="2003" spans="1:5">
      <c r="A2003" s="145"/>
      <c r="B2003" s="145"/>
      <c r="C2003" s="176"/>
      <c r="D2003" s="176"/>
      <c r="E2003" s="145"/>
    </row>
    <row r="2004" spans="1:5">
      <c r="A2004" s="145"/>
      <c r="B2004" s="145"/>
      <c r="C2004" s="176"/>
      <c r="D2004" s="176"/>
      <c r="E2004" s="145"/>
    </row>
    <row r="2005" spans="1:5">
      <c r="A2005" s="145"/>
      <c r="B2005" s="145"/>
      <c r="C2005" s="176"/>
      <c r="D2005" s="176"/>
      <c r="E2005" s="145"/>
    </row>
    <row r="2006" spans="1:5">
      <c r="A2006" s="145"/>
      <c r="B2006" s="145"/>
      <c r="C2006" s="176"/>
      <c r="D2006" s="176"/>
      <c r="E2006" s="145"/>
    </row>
    <row r="2007" spans="1:5">
      <c r="A2007" s="145"/>
      <c r="B2007" s="145"/>
      <c r="C2007" s="176"/>
      <c r="D2007" s="176"/>
      <c r="E2007" s="145"/>
    </row>
    <row r="2008" spans="1:5">
      <c r="A2008" s="145"/>
      <c r="B2008" s="145"/>
      <c r="C2008" s="176"/>
      <c r="D2008" s="176"/>
      <c r="E2008" s="145"/>
    </row>
    <row r="2009" spans="1:5">
      <c r="A2009" s="145"/>
      <c r="B2009" s="145"/>
      <c r="C2009" s="176"/>
      <c r="D2009" s="176"/>
      <c r="E2009" s="145"/>
    </row>
    <row r="2010" spans="1:5">
      <c r="A2010" s="145"/>
      <c r="B2010" s="145"/>
      <c r="C2010" s="176"/>
      <c r="D2010" s="176"/>
      <c r="E2010" s="145"/>
    </row>
    <row r="2011" spans="1:5">
      <c r="A2011" s="145"/>
      <c r="B2011" s="145"/>
      <c r="C2011" s="176"/>
      <c r="D2011" s="176"/>
      <c r="E2011" s="145"/>
    </row>
    <row r="2012" spans="1:5">
      <c r="A2012" s="145"/>
      <c r="B2012" s="145"/>
      <c r="C2012" s="176"/>
      <c r="D2012" s="176"/>
      <c r="E2012" s="145"/>
    </row>
    <row r="2013" spans="1:5">
      <c r="A2013" s="145"/>
      <c r="B2013" s="145"/>
      <c r="C2013" s="176"/>
      <c r="D2013" s="176"/>
      <c r="E2013" s="145"/>
    </row>
    <row r="2014" spans="1:5">
      <c r="A2014" s="145"/>
      <c r="B2014" s="145"/>
      <c r="C2014" s="176"/>
      <c r="D2014" s="176"/>
      <c r="E2014" s="145"/>
    </row>
    <row r="2015" spans="1:5">
      <c r="A2015" s="145"/>
      <c r="B2015" s="145"/>
      <c r="C2015" s="176"/>
      <c r="D2015" s="176"/>
      <c r="E2015" s="145"/>
    </row>
    <row r="2016" spans="1:5">
      <c r="A2016" s="145"/>
      <c r="B2016" s="145"/>
      <c r="C2016" s="176"/>
      <c r="D2016" s="176"/>
      <c r="E2016" s="145"/>
    </row>
    <row r="2017" spans="1:5">
      <c r="A2017" s="145"/>
      <c r="B2017" s="145"/>
      <c r="C2017" s="176"/>
      <c r="D2017" s="176"/>
      <c r="E2017" s="145"/>
    </row>
    <row r="2018" spans="1:5">
      <c r="A2018" s="145"/>
      <c r="B2018" s="145"/>
      <c r="C2018" s="176"/>
      <c r="D2018" s="176"/>
      <c r="E2018" s="145"/>
    </row>
    <row r="2019" spans="1:5">
      <c r="A2019" s="145"/>
      <c r="B2019" s="145"/>
      <c r="C2019" s="176"/>
      <c r="D2019" s="176"/>
      <c r="E2019" s="145"/>
    </row>
    <row r="2020" spans="1:5">
      <c r="A2020" s="145"/>
      <c r="B2020" s="145"/>
      <c r="C2020" s="176"/>
      <c r="D2020" s="176"/>
      <c r="E2020" s="145"/>
    </row>
    <row r="2021" spans="1:5">
      <c r="A2021" s="145"/>
      <c r="B2021" s="145"/>
      <c r="C2021" s="176"/>
      <c r="D2021" s="176"/>
      <c r="E2021" s="145"/>
    </row>
    <row r="2022" spans="1:5">
      <c r="A2022" s="145"/>
      <c r="B2022" s="145"/>
      <c r="C2022" s="176"/>
      <c r="D2022" s="176"/>
      <c r="E2022" s="145"/>
    </row>
    <row r="2023" spans="1:5">
      <c r="A2023" s="145"/>
      <c r="B2023" s="145"/>
      <c r="C2023" s="176"/>
      <c r="D2023" s="176"/>
      <c r="E2023" s="145"/>
    </row>
    <row r="2024" spans="1:5">
      <c r="A2024" s="145"/>
      <c r="B2024" s="145"/>
      <c r="C2024" s="176"/>
      <c r="D2024" s="176"/>
      <c r="E2024" s="145"/>
    </row>
    <row r="2025" spans="1:5">
      <c r="A2025" s="145"/>
      <c r="B2025" s="145"/>
      <c r="C2025" s="176"/>
      <c r="D2025" s="176"/>
      <c r="E2025" s="145"/>
    </row>
    <row r="2026" spans="1:5">
      <c r="A2026" s="145"/>
      <c r="B2026" s="145"/>
      <c r="C2026" s="176"/>
      <c r="D2026" s="176"/>
      <c r="E2026" s="145"/>
    </row>
    <row r="2027" spans="1:5">
      <c r="A2027" s="145"/>
      <c r="B2027" s="145"/>
      <c r="C2027" s="176"/>
      <c r="D2027" s="176"/>
      <c r="E2027" s="145"/>
    </row>
    <row r="2028" spans="1:5">
      <c r="A2028" s="145"/>
      <c r="B2028" s="145"/>
      <c r="C2028" s="176"/>
      <c r="D2028" s="176"/>
      <c r="E2028" s="145"/>
    </row>
    <row r="2029" spans="1:5">
      <c r="A2029" s="145"/>
      <c r="B2029" s="145"/>
      <c r="C2029" s="176"/>
      <c r="D2029" s="176"/>
      <c r="E2029" s="145"/>
    </row>
    <row r="2030" spans="1:5">
      <c r="A2030" s="145"/>
      <c r="B2030" s="145"/>
      <c r="C2030" s="176"/>
      <c r="D2030" s="176"/>
      <c r="E2030" s="145"/>
    </row>
    <row r="2031" spans="1:5">
      <c r="A2031" s="145"/>
      <c r="B2031" s="145"/>
      <c r="C2031" s="176"/>
      <c r="D2031" s="176"/>
      <c r="E2031" s="145"/>
    </row>
    <row r="2032" spans="1:5">
      <c r="A2032" s="145"/>
      <c r="B2032" s="145"/>
      <c r="C2032" s="176"/>
      <c r="D2032" s="176"/>
      <c r="E2032" s="145"/>
    </row>
    <row r="2033" spans="1:5">
      <c r="A2033" s="145"/>
      <c r="B2033" s="145"/>
      <c r="C2033" s="176"/>
      <c r="D2033" s="176"/>
      <c r="E2033" s="145"/>
    </row>
    <row r="2034" spans="1:5">
      <c r="A2034" s="145"/>
      <c r="B2034" s="145"/>
      <c r="C2034" s="176"/>
      <c r="D2034" s="176"/>
      <c r="E2034" s="145"/>
    </row>
    <row r="2035" spans="1:5">
      <c r="A2035" s="145"/>
      <c r="B2035" s="145"/>
      <c r="C2035" s="176"/>
      <c r="D2035" s="176"/>
      <c r="E2035" s="145"/>
    </row>
    <row r="2036" spans="1:5">
      <c r="A2036" s="145"/>
      <c r="B2036" s="145"/>
      <c r="C2036" s="176"/>
      <c r="D2036" s="176"/>
      <c r="E2036" s="145"/>
    </row>
    <row r="2037" spans="1:5">
      <c r="A2037" s="145"/>
      <c r="B2037" s="145"/>
      <c r="C2037" s="176"/>
      <c r="D2037" s="176"/>
      <c r="E2037" s="145"/>
    </row>
    <row r="2038" spans="1:5">
      <c r="A2038" s="145"/>
      <c r="B2038" s="145"/>
      <c r="C2038" s="176"/>
      <c r="D2038" s="176"/>
      <c r="E2038" s="145"/>
    </row>
    <row r="2039" spans="1:5">
      <c r="A2039" s="145"/>
      <c r="B2039" s="145"/>
      <c r="C2039" s="176"/>
      <c r="D2039" s="176"/>
      <c r="E2039" s="145"/>
    </row>
    <row r="2040" spans="1:5">
      <c r="A2040" s="145"/>
      <c r="B2040" s="145"/>
      <c r="C2040" s="176"/>
      <c r="D2040" s="176"/>
      <c r="E2040" s="145"/>
    </row>
    <row r="2041" spans="1:5">
      <c r="A2041" s="145"/>
      <c r="B2041" s="145"/>
      <c r="C2041" s="176"/>
      <c r="D2041" s="176"/>
      <c r="E2041" s="145"/>
    </row>
    <row r="2042" spans="1:5">
      <c r="A2042" s="145"/>
      <c r="B2042" s="145"/>
      <c r="C2042" s="176"/>
      <c r="D2042" s="176"/>
      <c r="E2042" s="145"/>
    </row>
    <row r="2043" spans="1:5">
      <c r="A2043" s="145"/>
      <c r="B2043" s="145"/>
      <c r="C2043" s="176"/>
      <c r="D2043" s="176"/>
      <c r="E2043" s="145"/>
    </row>
    <row r="2044" spans="1:5">
      <c r="A2044" s="145"/>
      <c r="B2044" s="145"/>
      <c r="C2044" s="176"/>
      <c r="D2044" s="176"/>
      <c r="E2044" s="145"/>
    </row>
    <row r="2045" spans="1:5">
      <c r="A2045" s="145"/>
      <c r="B2045" s="145"/>
      <c r="C2045" s="176"/>
      <c r="D2045" s="176"/>
      <c r="E2045" s="145"/>
    </row>
    <row r="2046" spans="1:5">
      <c r="A2046" s="145"/>
      <c r="B2046" s="145"/>
      <c r="C2046" s="176"/>
      <c r="D2046" s="176"/>
      <c r="E2046" s="145"/>
    </row>
    <row r="2047" spans="1:5">
      <c r="A2047" s="145"/>
      <c r="B2047" s="145"/>
      <c r="C2047" s="176"/>
      <c r="D2047" s="176"/>
      <c r="E2047" s="145"/>
    </row>
    <row r="2048" spans="1:5">
      <c r="A2048" s="145"/>
      <c r="B2048" s="145"/>
      <c r="C2048" s="176"/>
      <c r="D2048" s="176"/>
      <c r="E2048" s="145"/>
    </row>
    <row r="2049" spans="1:5">
      <c r="A2049" s="145"/>
      <c r="B2049" s="145"/>
      <c r="C2049" s="176"/>
      <c r="D2049" s="176"/>
      <c r="E2049" s="145"/>
    </row>
    <row r="2050" spans="1:5">
      <c r="A2050" s="145"/>
      <c r="B2050" s="145"/>
      <c r="C2050" s="176"/>
      <c r="D2050" s="176"/>
      <c r="E2050" s="145"/>
    </row>
    <row r="2051" spans="1:5">
      <c r="A2051" s="145"/>
      <c r="B2051" s="145"/>
      <c r="C2051" s="176"/>
      <c r="D2051" s="176"/>
      <c r="E2051" s="145"/>
    </row>
    <row r="2052" spans="1:5">
      <c r="A2052" s="145"/>
      <c r="B2052" s="145"/>
      <c r="C2052" s="176"/>
      <c r="D2052" s="176"/>
      <c r="E2052" s="145"/>
    </row>
    <row r="2053" spans="1:5">
      <c r="A2053" s="145"/>
      <c r="B2053" s="145"/>
      <c r="C2053" s="176"/>
      <c r="D2053" s="176"/>
      <c r="E2053" s="145"/>
    </row>
    <row r="2054" spans="1:5">
      <c r="A2054" s="145"/>
      <c r="B2054" s="145"/>
      <c r="C2054" s="176"/>
      <c r="D2054" s="176"/>
      <c r="E2054" s="145"/>
    </row>
    <row r="2055" spans="1:5">
      <c r="A2055" s="145"/>
      <c r="B2055" s="145"/>
      <c r="C2055" s="176"/>
      <c r="D2055" s="176"/>
      <c r="E2055" s="145"/>
    </row>
    <row r="2056" spans="1:5">
      <c r="A2056" s="145"/>
      <c r="B2056" s="145"/>
      <c r="C2056" s="176"/>
      <c r="D2056" s="176"/>
      <c r="E2056" s="145"/>
    </row>
    <row r="2057" spans="1:5">
      <c r="A2057" s="145"/>
      <c r="B2057" s="145"/>
      <c r="C2057" s="176"/>
      <c r="D2057" s="176"/>
      <c r="E2057" s="145"/>
    </row>
    <row r="2058" spans="1:5">
      <c r="A2058" s="145"/>
      <c r="B2058" s="145"/>
      <c r="C2058" s="176"/>
      <c r="D2058" s="176"/>
      <c r="E2058" s="145"/>
    </row>
    <row r="2059" spans="1:5">
      <c r="A2059" s="145"/>
      <c r="B2059" s="145"/>
      <c r="C2059" s="176"/>
      <c r="D2059" s="176"/>
      <c r="E2059" s="145"/>
    </row>
    <row r="2060" spans="1:5">
      <c r="A2060" s="145"/>
      <c r="B2060" s="145"/>
      <c r="C2060" s="176"/>
      <c r="D2060" s="176"/>
      <c r="E2060" s="145"/>
    </row>
    <row r="2061" spans="1:5">
      <c r="A2061" s="145"/>
      <c r="B2061" s="145"/>
      <c r="C2061" s="176"/>
      <c r="D2061" s="176"/>
      <c r="E2061" s="145"/>
    </row>
    <row r="2062" spans="1:5">
      <c r="A2062" s="145"/>
      <c r="B2062" s="145"/>
      <c r="C2062" s="176"/>
      <c r="D2062" s="176"/>
      <c r="E2062" s="145"/>
    </row>
    <row r="2063" spans="1:5">
      <c r="A2063" s="145"/>
      <c r="B2063" s="145"/>
      <c r="C2063" s="176"/>
      <c r="D2063" s="176"/>
      <c r="E2063" s="145"/>
    </row>
    <row r="2064" spans="1:5">
      <c r="A2064" s="145"/>
      <c r="B2064" s="145"/>
      <c r="C2064" s="176"/>
      <c r="D2064" s="176"/>
      <c r="E2064" s="145"/>
    </row>
    <row r="2065" spans="1:5">
      <c r="A2065" s="145"/>
      <c r="B2065" s="145"/>
      <c r="C2065" s="176"/>
      <c r="D2065" s="176"/>
      <c r="E2065" s="145"/>
    </row>
    <row r="2066" spans="1:5">
      <c r="A2066" s="145"/>
      <c r="B2066" s="145"/>
      <c r="C2066" s="176"/>
      <c r="D2066" s="176"/>
      <c r="E2066" s="145"/>
    </row>
    <row r="2067" spans="1:5">
      <c r="A2067" s="145"/>
      <c r="B2067" s="145"/>
      <c r="C2067" s="176"/>
      <c r="D2067" s="176"/>
      <c r="E2067" s="145"/>
    </row>
    <row r="2068" spans="1:5">
      <c r="A2068" s="145"/>
      <c r="B2068" s="145"/>
      <c r="C2068" s="176"/>
      <c r="D2068" s="176"/>
      <c r="E2068" s="145"/>
    </row>
    <row r="2069" spans="1:5">
      <c r="A2069" s="145"/>
      <c r="B2069" s="145"/>
      <c r="C2069" s="176"/>
      <c r="D2069" s="176"/>
      <c r="E2069" s="145"/>
    </row>
    <row r="2070" spans="1:5">
      <c r="A2070" s="145"/>
      <c r="B2070" s="145"/>
      <c r="C2070" s="176"/>
      <c r="D2070" s="176"/>
      <c r="E2070" s="145"/>
    </row>
    <row r="2071" spans="1:5">
      <c r="A2071" s="145"/>
      <c r="B2071" s="145"/>
      <c r="C2071" s="176"/>
      <c r="D2071" s="176"/>
      <c r="E2071" s="145"/>
    </row>
    <row r="2072" spans="1:5">
      <c r="A2072" s="145"/>
      <c r="B2072" s="145"/>
      <c r="C2072" s="176"/>
      <c r="D2072" s="176"/>
      <c r="E2072" s="145"/>
    </row>
    <row r="2073" spans="1:5">
      <c r="A2073" s="145"/>
      <c r="B2073" s="145"/>
      <c r="C2073" s="176"/>
      <c r="D2073" s="176"/>
      <c r="E2073" s="145"/>
    </row>
    <row r="2074" spans="1:5">
      <c r="A2074" s="145"/>
      <c r="B2074" s="145"/>
      <c r="C2074" s="176"/>
      <c r="D2074" s="176"/>
      <c r="E2074" s="145"/>
    </row>
    <row r="2075" spans="1:5">
      <c r="A2075" s="145"/>
      <c r="B2075" s="145"/>
      <c r="C2075" s="176"/>
      <c r="D2075" s="176"/>
      <c r="E2075" s="145"/>
    </row>
    <row r="2076" spans="1:5">
      <c r="A2076" s="145"/>
      <c r="B2076" s="145"/>
      <c r="C2076" s="176"/>
      <c r="D2076" s="176"/>
      <c r="E2076" s="145"/>
    </row>
    <row r="2077" spans="1:5">
      <c r="A2077" s="145"/>
      <c r="B2077" s="145"/>
      <c r="C2077" s="176"/>
      <c r="D2077" s="176"/>
      <c r="E2077" s="145"/>
    </row>
    <row r="2078" spans="1:5">
      <c r="A2078" s="145"/>
      <c r="B2078" s="145"/>
      <c r="C2078" s="176"/>
      <c r="D2078" s="176"/>
      <c r="E2078" s="145"/>
    </row>
    <row r="2079" spans="1:5">
      <c r="A2079" s="145"/>
      <c r="B2079" s="145"/>
      <c r="C2079" s="176"/>
      <c r="D2079" s="176"/>
      <c r="E2079" s="145"/>
    </row>
    <row r="2080" spans="1:5">
      <c r="A2080" s="145"/>
      <c r="B2080" s="145"/>
      <c r="C2080" s="176"/>
      <c r="D2080" s="176"/>
      <c r="E2080" s="145"/>
    </row>
    <row r="2081" spans="1:5">
      <c r="A2081" s="145"/>
      <c r="B2081" s="145"/>
      <c r="C2081" s="176"/>
      <c r="D2081" s="176"/>
      <c r="E2081" s="145"/>
    </row>
    <row r="2082" spans="1:5">
      <c r="A2082" s="145"/>
      <c r="B2082" s="145"/>
      <c r="C2082" s="176"/>
      <c r="D2082" s="176"/>
      <c r="E2082" s="145"/>
    </row>
    <row r="2083" spans="1:5">
      <c r="A2083" s="145"/>
      <c r="B2083" s="145"/>
      <c r="C2083" s="176"/>
      <c r="D2083" s="176"/>
      <c r="E2083" s="145"/>
    </row>
    <row r="2084" spans="1:5">
      <c r="A2084" s="145"/>
      <c r="B2084" s="145"/>
      <c r="C2084" s="176"/>
      <c r="D2084" s="176"/>
      <c r="E2084" s="145"/>
    </row>
    <row r="2085" spans="1:5">
      <c r="A2085" s="145"/>
      <c r="B2085" s="145"/>
      <c r="C2085" s="176"/>
      <c r="D2085" s="176"/>
      <c r="E2085" s="145"/>
    </row>
    <row r="2086" spans="1:5">
      <c r="A2086" s="145"/>
      <c r="B2086" s="145"/>
      <c r="C2086" s="176"/>
      <c r="D2086" s="176"/>
      <c r="E2086" s="145"/>
    </row>
    <row r="2087" spans="1:5">
      <c r="A2087" s="145"/>
      <c r="B2087" s="145"/>
      <c r="C2087" s="176"/>
      <c r="D2087" s="176"/>
      <c r="E2087" s="145"/>
    </row>
    <row r="2088" spans="1:5">
      <c r="A2088" s="145"/>
      <c r="B2088" s="145"/>
      <c r="C2088" s="176"/>
      <c r="D2088" s="176"/>
      <c r="E2088" s="145"/>
    </row>
    <row r="2089" spans="1:5">
      <c r="A2089" s="145"/>
      <c r="B2089" s="145"/>
      <c r="C2089" s="176"/>
      <c r="D2089" s="176"/>
      <c r="E2089" s="145"/>
    </row>
    <row r="2090" spans="1:5">
      <c r="A2090" s="145"/>
      <c r="B2090" s="145"/>
      <c r="C2090" s="176"/>
      <c r="D2090" s="176"/>
      <c r="E2090" s="145"/>
    </row>
    <row r="2091" spans="1:5">
      <c r="A2091" s="145"/>
      <c r="B2091" s="145"/>
      <c r="C2091" s="176"/>
      <c r="D2091" s="176"/>
      <c r="E2091" s="145"/>
    </row>
    <row r="2092" spans="1:5">
      <c r="A2092" s="145"/>
      <c r="B2092" s="145"/>
      <c r="C2092" s="176"/>
      <c r="D2092" s="176"/>
      <c r="E2092" s="145"/>
    </row>
    <row r="2093" spans="1:5">
      <c r="A2093" s="145"/>
      <c r="B2093" s="145"/>
      <c r="C2093" s="176"/>
      <c r="D2093" s="176"/>
      <c r="E2093" s="145"/>
    </row>
    <row r="2094" spans="1:5">
      <c r="A2094" s="145"/>
      <c r="B2094" s="145"/>
      <c r="C2094" s="176"/>
      <c r="D2094" s="176"/>
      <c r="E2094" s="145"/>
    </row>
    <row r="2095" spans="1:5">
      <c r="A2095" s="145"/>
      <c r="B2095" s="145"/>
      <c r="C2095" s="176"/>
      <c r="D2095" s="176"/>
      <c r="E2095" s="145"/>
    </row>
    <row r="2096" spans="1:5">
      <c r="A2096" s="145"/>
      <c r="B2096" s="145"/>
      <c r="C2096" s="176"/>
      <c r="D2096" s="176"/>
      <c r="E2096" s="145"/>
    </row>
    <row r="2097" spans="1:5">
      <c r="A2097" s="145"/>
      <c r="B2097" s="145"/>
      <c r="C2097" s="176"/>
      <c r="D2097" s="176"/>
      <c r="E2097" s="145"/>
    </row>
    <row r="2098" spans="1:5">
      <c r="A2098" s="145"/>
      <c r="B2098" s="145"/>
      <c r="C2098" s="176"/>
      <c r="D2098" s="176"/>
      <c r="E2098" s="145"/>
    </row>
    <row r="2099" spans="1:5">
      <c r="A2099" s="145"/>
      <c r="B2099" s="145"/>
      <c r="C2099" s="176"/>
      <c r="D2099" s="176"/>
      <c r="E2099" s="145"/>
    </row>
    <row r="2100" spans="1:5">
      <c r="A2100" s="145"/>
      <c r="B2100" s="145"/>
      <c r="C2100" s="176"/>
      <c r="D2100" s="176"/>
      <c r="E2100" s="145"/>
    </row>
    <row r="2101" spans="1:5">
      <c r="A2101" s="145"/>
      <c r="B2101" s="145"/>
      <c r="C2101" s="176"/>
      <c r="D2101" s="176"/>
      <c r="E2101" s="145"/>
    </row>
    <row r="2102" spans="1:5">
      <c r="A2102" s="145"/>
      <c r="B2102" s="145"/>
      <c r="C2102" s="176"/>
      <c r="D2102" s="176"/>
      <c r="E2102" s="145"/>
    </row>
    <row r="2103" spans="1:5">
      <c r="A2103" s="145"/>
      <c r="B2103" s="145"/>
      <c r="C2103" s="176"/>
      <c r="D2103" s="176"/>
      <c r="E2103" s="145"/>
    </row>
    <row r="2104" spans="1:5">
      <c r="A2104" s="145"/>
      <c r="B2104" s="145"/>
      <c r="C2104" s="176"/>
      <c r="D2104" s="176"/>
      <c r="E2104" s="145"/>
    </row>
    <row r="2105" spans="1:5">
      <c r="A2105" s="145"/>
      <c r="B2105" s="145"/>
      <c r="C2105" s="176"/>
      <c r="D2105" s="176"/>
      <c r="E2105" s="145"/>
    </row>
    <row r="2106" spans="1:5">
      <c r="A2106" s="145"/>
      <c r="B2106" s="145"/>
      <c r="C2106" s="176"/>
      <c r="D2106" s="176"/>
      <c r="E2106" s="145"/>
    </row>
    <row r="2107" spans="1:5">
      <c r="A2107" s="145"/>
      <c r="B2107" s="145"/>
      <c r="C2107" s="176"/>
      <c r="D2107" s="176"/>
      <c r="E2107" s="145"/>
    </row>
    <row r="2108" spans="1:5">
      <c r="A2108" s="145"/>
      <c r="B2108" s="145"/>
      <c r="C2108" s="176"/>
      <c r="D2108" s="176"/>
      <c r="E2108" s="145"/>
    </row>
    <row r="2109" spans="1:5">
      <c r="A2109" s="145"/>
      <c r="B2109" s="145"/>
      <c r="C2109" s="176"/>
      <c r="D2109" s="176"/>
      <c r="E2109" s="145"/>
    </row>
    <row r="2110" spans="1:5">
      <c r="A2110" s="145"/>
      <c r="B2110" s="145"/>
      <c r="C2110" s="176"/>
      <c r="D2110" s="176"/>
      <c r="E2110" s="145"/>
    </row>
    <row r="2111" spans="1:5">
      <c r="A2111" s="145"/>
      <c r="B2111" s="145"/>
      <c r="C2111" s="176"/>
      <c r="D2111" s="176"/>
      <c r="E2111" s="145"/>
    </row>
    <row r="2112" spans="1:5">
      <c r="A2112" s="145"/>
      <c r="B2112" s="145"/>
      <c r="C2112" s="176"/>
      <c r="D2112" s="176"/>
      <c r="E2112" s="145"/>
    </row>
    <row r="2113" spans="1:5">
      <c r="A2113" s="145"/>
      <c r="B2113" s="145"/>
      <c r="C2113" s="176"/>
      <c r="D2113" s="176"/>
      <c r="E2113" s="145"/>
    </row>
    <row r="2114" spans="1:5">
      <c r="A2114" s="145"/>
      <c r="B2114" s="145"/>
      <c r="C2114" s="176"/>
      <c r="D2114" s="176"/>
      <c r="E2114" s="145"/>
    </row>
    <row r="2115" spans="1:5">
      <c r="A2115" s="145"/>
      <c r="B2115" s="145"/>
      <c r="C2115" s="176"/>
      <c r="D2115" s="176"/>
      <c r="E2115" s="145"/>
    </row>
    <row r="2116" spans="1:5">
      <c r="A2116" s="145"/>
      <c r="B2116" s="145"/>
      <c r="C2116" s="176"/>
      <c r="D2116" s="176"/>
      <c r="E2116" s="145"/>
    </row>
    <row r="2117" spans="1:5">
      <c r="A2117" s="145"/>
      <c r="B2117" s="145"/>
      <c r="C2117" s="176"/>
      <c r="D2117" s="176"/>
      <c r="E2117" s="145"/>
    </row>
    <row r="2118" spans="1:5">
      <c r="A2118" s="145"/>
      <c r="B2118" s="145"/>
      <c r="C2118" s="176"/>
      <c r="D2118" s="176"/>
      <c r="E2118" s="145"/>
    </row>
    <row r="2119" spans="1:5">
      <c r="A2119" s="145"/>
      <c r="B2119" s="145"/>
      <c r="C2119" s="176"/>
      <c r="D2119" s="176"/>
      <c r="E2119" s="145"/>
    </row>
    <row r="2120" spans="1:5">
      <c r="A2120" s="145"/>
      <c r="B2120" s="145"/>
      <c r="C2120" s="176"/>
      <c r="D2120" s="176"/>
      <c r="E2120" s="145"/>
    </row>
    <row r="2121" spans="1:5">
      <c r="A2121" s="145"/>
      <c r="B2121" s="145"/>
      <c r="C2121" s="176"/>
      <c r="D2121" s="176"/>
      <c r="E2121" s="145"/>
    </row>
    <row r="2122" spans="1:5">
      <c r="A2122" s="145"/>
      <c r="B2122" s="145"/>
      <c r="C2122" s="176"/>
      <c r="D2122" s="176"/>
      <c r="E2122" s="145"/>
    </row>
    <row r="2123" spans="1:5">
      <c r="A2123" s="145"/>
      <c r="B2123" s="145"/>
      <c r="C2123" s="176"/>
      <c r="D2123" s="176"/>
      <c r="E2123" s="145"/>
    </row>
    <row r="2124" spans="1:5">
      <c r="A2124" s="145"/>
      <c r="B2124" s="145"/>
      <c r="C2124" s="176"/>
      <c r="D2124" s="176"/>
      <c r="E2124" s="145"/>
    </row>
    <row r="2125" spans="1:5">
      <c r="A2125" s="145"/>
      <c r="B2125" s="145"/>
      <c r="C2125" s="176"/>
      <c r="D2125" s="176"/>
      <c r="E2125" s="145"/>
    </row>
    <row r="2126" spans="1:5">
      <c r="A2126" s="145"/>
      <c r="B2126" s="145"/>
      <c r="C2126" s="176"/>
      <c r="D2126" s="176"/>
      <c r="E2126" s="145"/>
    </row>
    <row r="2127" spans="1:5">
      <c r="A2127" s="145"/>
      <c r="B2127" s="145"/>
      <c r="C2127" s="176"/>
      <c r="D2127" s="176"/>
      <c r="E2127" s="145"/>
    </row>
    <row r="2128" spans="1:5">
      <c r="A2128" s="145"/>
      <c r="B2128" s="145"/>
      <c r="C2128" s="176"/>
      <c r="D2128" s="176"/>
      <c r="E2128" s="145"/>
    </row>
    <row r="2129" spans="1:5">
      <c r="A2129" s="145"/>
      <c r="B2129" s="145"/>
      <c r="C2129" s="176"/>
      <c r="D2129" s="176"/>
      <c r="E2129" s="145"/>
    </row>
    <row r="2130" spans="1:5">
      <c r="A2130" s="145"/>
      <c r="B2130" s="145"/>
      <c r="C2130" s="176"/>
      <c r="D2130" s="176"/>
      <c r="E2130" s="145"/>
    </row>
    <row r="2131" spans="1:5">
      <c r="A2131" s="145"/>
      <c r="B2131" s="145"/>
      <c r="C2131" s="176"/>
      <c r="D2131" s="176"/>
      <c r="E2131" s="145"/>
    </row>
    <row r="2132" spans="1:5">
      <c r="A2132" s="145"/>
      <c r="B2132" s="145"/>
      <c r="C2132" s="176"/>
      <c r="D2132" s="176"/>
      <c r="E2132" s="145"/>
    </row>
    <row r="2133" spans="1:5">
      <c r="A2133" s="145"/>
      <c r="B2133" s="145"/>
      <c r="C2133" s="176"/>
      <c r="D2133" s="176"/>
      <c r="E2133" s="145"/>
    </row>
    <row r="2134" spans="1:5">
      <c r="A2134" s="145"/>
      <c r="B2134" s="145"/>
      <c r="C2134" s="176"/>
      <c r="D2134" s="176"/>
      <c r="E2134" s="145"/>
    </row>
    <row r="2135" spans="1:5">
      <c r="A2135" s="145"/>
      <c r="B2135" s="145"/>
      <c r="C2135" s="176"/>
      <c r="D2135" s="176"/>
      <c r="E2135" s="145"/>
    </row>
    <row r="2136" spans="1:5">
      <c r="A2136" s="145"/>
      <c r="B2136" s="145"/>
      <c r="C2136" s="176"/>
      <c r="D2136" s="176"/>
      <c r="E2136" s="145"/>
    </row>
    <row r="2137" spans="1:5">
      <c r="A2137" s="145"/>
      <c r="B2137" s="145"/>
      <c r="C2137" s="176"/>
      <c r="D2137" s="176"/>
      <c r="E2137" s="145"/>
    </row>
    <row r="2138" spans="1:5">
      <c r="A2138" s="145"/>
      <c r="B2138" s="145"/>
      <c r="C2138" s="176"/>
      <c r="D2138" s="176"/>
      <c r="E2138" s="145"/>
    </row>
    <row r="2139" spans="1:5">
      <c r="A2139" s="145"/>
      <c r="B2139" s="145"/>
      <c r="C2139" s="176"/>
      <c r="D2139" s="176"/>
      <c r="E2139" s="145"/>
    </row>
    <row r="2140" spans="1:5">
      <c r="A2140" s="145"/>
      <c r="B2140" s="145"/>
      <c r="C2140" s="176"/>
      <c r="D2140" s="176"/>
      <c r="E2140" s="145"/>
    </row>
    <row r="2141" spans="1:5">
      <c r="A2141" s="145"/>
      <c r="B2141" s="145"/>
      <c r="C2141" s="176"/>
      <c r="D2141" s="176"/>
      <c r="E2141" s="145"/>
    </row>
    <row r="2142" spans="1:5">
      <c r="A2142" s="145"/>
      <c r="B2142" s="145"/>
      <c r="C2142" s="176"/>
      <c r="D2142" s="176"/>
      <c r="E2142" s="145"/>
    </row>
    <row r="2143" spans="1:5">
      <c r="A2143" s="145"/>
      <c r="B2143" s="145"/>
      <c r="C2143" s="176"/>
      <c r="D2143" s="176"/>
      <c r="E2143" s="145"/>
    </row>
    <row r="2144" spans="1:5">
      <c r="A2144" s="145"/>
      <c r="B2144" s="145"/>
      <c r="C2144" s="176"/>
      <c r="D2144" s="176"/>
      <c r="E2144" s="145"/>
    </row>
    <row r="2145" spans="1:5">
      <c r="A2145" s="145"/>
      <c r="B2145" s="145"/>
      <c r="C2145" s="176"/>
      <c r="D2145" s="176"/>
      <c r="E2145" s="145"/>
    </row>
    <row r="2146" spans="1:5">
      <c r="A2146" s="145"/>
      <c r="B2146" s="145"/>
      <c r="C2146" s="176"/>
      <c r="D2146" s="176"/>
      <c r="E2146" s="145"/>
    </row>
    <row r="2147" spans="1:5">
      <c r="A2147" s="145"/>
      <c r="B2147" s="145"/>
      <c r="C2147" s="176"/>
      <c r="D2147" s="176"/>
      <c r="E2147" s="145"/>
    </row>
    <row r="2148" spans="1:5">
      <c r="A2148" s="145"/>
      <c r="B2148" s="145"/>
      <c r="C2148" s="176"/>
      <c r="D2148" s="176"/>
      <c r="E2148" s="145"/>
    </row>
    <row r="2149" spans="1:5">
      <c r="A2149" s="145"/>
      <c r="B2149" s="145"/>
      <c r="C2149" s="176"/>
      <c r="D2149" s="176"/>
      <c r="E2149" s="145"/>
    </row>
    <row r="2150" spans="1:5">
      <c r="A2150" s="145"/>
      <c r="B2150" s="145"/>
      <c r="C2150" s="176"/>
      <c r="D2150" s="176"/>
      <c r="E2150" s="145"/>
    </row>
    <row r="2151" spans="1:5">
      <c r="A2151" s="145"/>
      <c r="B2151" s="145"/>
      <c r="C2151" s="176"/>
      <c r="D2151" s="176"/>
      <c r="E2151" s="145"/>
    </row>
    <row r="2152" spans="1:5">
      <c r="A2152" s="145"/>
      <c r="B2152" s="145"/>
      <c r="C2152" s="176"/>
      <c r="D2152" s="176"/>
      <c r="E2152" s="145"/>
    </row>
    <row r="2153" spans="1:5">
      <c r="A2153" s="145"/>
      <c r="B2153" s="145"/>
      <c r="C2153" s="176"/>
      <c r="D2153" s="176"/>
      <c r="E2153" s="145"/>
    </row>
    <row r="2154" spans="1:5">
      <c r="A2154" s="145"/>
      <c r="B2154" s="145"/>
      <c r="C2154" s="176"/>
      <c r="D2154" s="176"/>
      <c r="E2154" s="145"/>
    </row>
    <row r="2155" spans="1:5">
      <c r="A2155" s="145"/>
      <c r="B2155" s="145"/>
      <c r="C2155" s="176"/>
      <c r="D2155" s="176"/>
      <c r="E2155" s="145"/>
    </row>
    <row r="2156" spans="1:5">
      <c r="A2156" s="145"/>
      <c r="B2156" s="145"/>
      <c r="C2156" s="176"/>
      <c r="D2156" s="176"/>
      <c r="E2156" s="145"/>
    </row>
    <row r="2157" spans="1:5">
      <c r="A2157" s="145"/>
      <c r="B2157" s="145"/>
      <c r="C2157" s="176"/>
      <c r="D2157" s="176"/>
      <c r="E2157" s="145"/>
    </row>
    <row r="2158" spans="1:5">
      <c r="A2158" s="145"/>
      <c r="B2158" s="145"/>
      <c r="C2158" s="176"/>
      <c r="D2158" s="176"/>
      <c r="E2158" s="145"/>
    </row>
    <row r="2159" spans="1:5">
      <c r="A2159" s="145"/>
      <c r="B2159" s="145"/>
      <c r="C2159" s="176"/>
      <c r="D2159" s="176"/>
      <c r="E2159" s="145"/>
    </row>
    <row r="2160" spans="1:5">
      <c r="A2160" s="145"/>
      <c r="B2160" s="145"/>
      <c r="C2160" s="176"/>
      <c r="D2160" s="176"/>
      <c r="E2160" s="145"/>
    </row>
    <row r="2161" spans="1:5">
      <c r="A2161" s="145"/>
      <c r="B2161" s="145"/>
      <c r="C2161" s="176"/>
      <c r="D2161" s="176"/>
      <c r="E2161" s="145"/>
    </row>
    <row r="2162" spans="1:5">
      <c r="A2162" s="145"/>
      <c r="B2162" s="145"/>
      <c r="C2162" s="176"/>
      <c r="D2162" s="176"/>
      <c r="E2162" s="145"/>
    </row>
    <row r="2163" spans="1:5">
      <c r="A2163" s="145"/>
      <c r="B2163" s="145"/>
      <c r="C2163" s="176"/>
      <c r="D2163" s="176"/>
      <c r="E2163" s="145"/>
    </row>
    <row r="2164" spans="1:5">
      <c r="A2164" s="145"/>
      <c r="B2164" s="145"/>
      <c r="C2164" s="176"/>
      <c r="D2164" s="176"/>
      <c r="E2164" s="145"/>
    </row>
    <row r="2165" spans="1:5">
      <c r="A2165" s="145"/>
      <c r="B2165" s="145"/>
      <c r="C2165" s="176"/>
      <c r="D2165" s="176"/>
      <c r="E2165" s="145"/>
    </row>
    <row r="2166" spans="1:5">
      <c r="A2166" s="145"/>
      <c r="B2166" s="145"/>
      <c r="C2166" s="176"/>
      <c r="D2166" s="176"/>
      <c r="E2166" s="145"/>
    </row>
    <row r="2167" spans="1:5">
      <c r="A2167" s="145"/>
      <c r="B2167" s="145"/>
      <c r="C2167" s="176"/>
      <c r="D2167" s="176"/>
      <c r="E2167" s="145"/>
    </row>
    <row r="2168" spans="1:5">
      <c r="A2168" s="145"/>
      <c r="B2168" s="145"/>
      <c r="C2168" s="176"/>
      <c r="D2168" s="176"/>
      <c r="E2168" s="145"/>
    </row>
    <row r="2169" spans="1:5">
      <c r="A2169" s="145"/>
      <c r="B2169" s="145"/>
      <c r="C2169" s="176"/>
      <c r="D2169" s="176"/>
      <c r="E2169" s="145"/>
    </row>
    <row r="2170" spans="1:5">
      <c r="A2170" s="145"/>
      <c r="B2170" s="145"/>
      <c r="C2170" s="176"/>
      <c r="D2170" s="176"/>
      <c r="E2170" s="145"/>
    </row>
    <row r="2171" spans="1:5">
      <c r="A2171" s="145"/>
      <c r="B2171" s="145"/>
      <c r="C2171" s="176"/>
      <c r="D2171" s="176"/>
      <c r="E2171" s="145"/>
    </row>
    <row r="2172" spans="1:5">
      <c r="A2172" s="145"/>
      <c r="B2172" s="145"/>
      <c r="C2172" s="176"/>
      <c r="D2172" s="176"/>
      <c r="E2172" s="145"/>
    </row>
    <row r="2173" spans="1:5">
      <c r="A2173" s="145"/>
      <c r="B2173" s="145"/>
      <c r="C2173" s="176"/>
      <c r="D2173" s="176"/>
      <c r="E2173" s="145"/>
    </row>
    <row r="2174" spans="1:5">
      <c r="A2174" s="145"/>
      <c r="B2174" s="145"/>
      <c r="C2174" s="176"/>
      <c r="D2174" s="176"/>
      <c r="E2174" s="145"/>
    </row>
    <row r="2175" spans="1:5">
      <c r="A2175" s="145"/>
      <c r="B2175" s="145"/>
      <c r="C2175" s="176"/>
      <c r="D2175" s="176"/>
      <c r="E2175" s="145"/>
    </row>
    <row r="2176" spans="1:5">
      <c r="A2176" s="145"/>
      <c r="B2176" s="145"/>
      <c r="C2176" s="176"/>
      <c r="D2176" s="176"/>
      <c r="E2176" s="145"/>
    </row>
    <row r="2177" spans="1:5">
      <c r="A2177" s="145"/>
      <c r="B2177" s="145"/>
      <c r="C2177" s="176"/>
      <c r="D2177" s="176"/>
      <c r="E2177" s="145"/>
    </row>
    <row r="2178" spans="1:5">
      <c r="A2178" s="145"/>
      <c r="B2178" s="145"/>
      <c r="C2178" s="176"/>
      <c r="D2178" s="176"/>
      <c r="E2178" s="145"/>
    </row>
    <row r="2179" spans="1:5">
      <c r="A2179" s="145"/>
      <c r="B2179" s="145"/>
      <c r="C2179" s="176"/>
      <c r="D2179" s="176"/>
      <c r="E2179" s="145"/>
    </row>
    <row r="2180" spans="1:5">
      <c r="A2180" s="145"/>
      <c r="B2180" s="145"/>
      <c r="C2180" s="176"/>
      <c r="D2180" s="176"/>
      <c r="E2180" s="145"/>
    </row>
    <row r="2181" spans="1:5">
      <c r="A2181" s="145"/>
      <c r="B2181" s="145"/>
      <c r="C2181" s="176"/>
      <c r="D2181" s="176"/>
      <c r="E2181" s="145"/>
    </row>
    <row r="2182" spans="1:5">
      <c r="A2182" s="145"/>
      <c r="B2182" s="145"/>
      <c r="C2182" s="176"/>
      <c r="D2182" s="176"/>
      <c r="E2182" s="145"/>
    </row>
    <row r="2183" spans="1:5">
      <c r="A2183" s="145"/>
      <c r="B2183" s="145"/>
      <c r="C2183" s="176"/>
      <c r="D2183" s="176"/>
      <c r="E2183" s="145"/>
    </row>
    <row r="2184" spans="1:5">
      <c r="A2184" s="145"/>
      <c r="B2184" s="145"/>
      <c r="C2184" s="176"/>
      <c r="D2184" s="176"/>
      <c r="E2184" s="145"/>
    </row>
    <row r="2185" spans="1:5">
      <c r="A2185" s="145"/>
      <c r="B2185" s="145"/>
      <c r="C2185" s="176"/>
      <c r="D2185" s="176"/>
      <c r="E2185" s="145"/>
    </row>
    <row r="2186" spans="1:5">
      <c r="A2186" s="145"/>
      <c r="B2186" s="145"/>
      <c r="C2186" s="176"/>
      <c r="D2186" s="176"/>
      <c r="E2186" s="145"/>
    </row>
    <row r="2187" spans="1:5">
      <c r="A2187" s="145"/>
      <c r="B2187" s="145"/>
      <c r="C2187" s="176"/>
      <c r="D2187" s="176"/>
      <c r="E2187" s="145"/>
    </row>
    <row r="2188" spans="1:5">
      <c r="A2188" s="145"/>
      <c r="B2188" s="145"/>
      <c r="C2188" s="176"/>
      <c r="D2188" s="176"/>
      <c r="E2188" s="145"/>
    </row>
    <row r="2189" spans="1:5">
      <c r="A2189" s="145"/>
      <c r="B2189" s="145"/>
      <c r="C2189" s="176"/>
      <c r="D2189" s="176"/>
      <c r="E2189" s="145"/>
    </row>
    <row r="2190" spans="1:5">
      <c r="A2190" s="145"/>
      <c r="B2190" s="145"/>
      <c r="C2190" s="176"/>
      <c r="D2190" s="176"/>
      <c r="E2190" s="145"/>
    </row>
    <row r="2191" spans="1:5">
      <c r="A2191" s="145"/>
      <c r="B2191" s="145"/>
      <c r="C2191" s="176"/>
      <c r="D2191" s="176"/>
      <c r="E2191" s="145"/>
    </row>
    <row r="2192" spans="1:5">
      <c r="A2192" s="145"/>
      <c r="B2192" s="145"/>
      <c r="C2192" s="176"/>
      <c r="D2192" s="176"/>
      <c r="E2192" s="145"/>
    </row>
    <row r="2193" spans="1:5">
      <c r="A2193" s="145"/>
      <c r="B2193" s="145"/>
      <c r="C2193" s="176"/>
      <c r="D2193" s="176"/>
      <c r="E2193" s="145"/>
    </row>
    <row r="2194" spans="1:5">
      <c r="A2194" s="145"/>
      <c r="B2194" s="145"/>
      <c r="C2194" s="176"/>
      <c r="D2194" s="176"/>
      <c r="E2194" s="145"/>
    </row>
    <row r="2195" spans="1:5">
      <c r="A2195" s="145"/>
      <c r="B2195" s="145"/>
      <c r="C2195" s="176"/>
      <c r="D2195" s="176"/>
      <c r="E2195" s="145"/>
    </row>
    <row r="2196" spans="1:5">
      <c r="A2196" s="145"/>
      <c r="B2196" s="145"/>
      <c r="C2196" s="176"/>
      <c r="D2196" s="176"/>
      <c r="E2196" s="145"/>
    </row>
    <row r="2197" spans="1:5">
      <c r="A2197" s="145"/>
      <c r="B2197" s="145"/>
      <c r="C2197" s="176"/>
      <c r="D2197" s="176"/>
      <c r="E2197" s="145"/>
    </row>
    <row r="2198" spans="1:5">
      <c r="A2198" s="145"/>
      <c r="B2198" s="145"/>
      <c r="C2198" s="176"/>
      <c r="D2198" s="176"/>
      <c r="E2198" s="145"/>
    </row>
    <row r="2199" spans="1:5">
      <c r="A2199" s="145"/>
      <c r="B2199" s="145"/>
      <c r="C2199" s="176"/>
      <c r="D2199" s="176"/>
      <c r="E2199" s="145"/>
    </row>
    <row r="2200" spans="1:5">
      <c r="A2200" s="145"/>
      <c r="B2200" s="145"/>
      <c r="C2200" s="176"/>
      <c r="D2200" s="176"/>
      <c r="E2200" s="145"/>
    </row>
    <row r="2201" spans="1:5">
      <c r="A2201" s="145"/>
      <c r="B2201" s="145"/>
      <c r="C2201" s="176"/>
      <c r="D2201" s="176"/>
      <c r="E2201" s="145"/>
    </row>
    <row r="2202" spans="1:5">
      <c r="A2202" s="145"/>
      <c r="B2202" s="145"/>
      <c r="C2202" s="176"/>
      <c r="D2202" s="176"/>
      <c r="E2202" s="145"/>
    </row>
    <row r="2203" spans="1:5">
      <c r="A2203" s="145"/>
      <c r="B2203" s="145"/>
      <c r="C2203" s="176"/>
      <c r="D2203" s="176"/>
      <c r="E2203" s="145"/>
    </row>
    <row r="2204" spans="1:5">
      <c r="A2204" s="145"/>
      <c r="B2204" s="145"/>
      <c r="C2204" s="176"/>
      <c r="D2204" s="176"/>
      <c r="E2204" s="145"/>
    </row>
    <row r="2205" spans="1:5">
      <c r="A2205" s="145"/>
      <c r="B2205" s="145"/>
      <c r="C2205" s="176"/>
      <c r="D2205" s="176"/>
      <c r="E2205" s="145"/>
    </row>
    <row r="2206" spans="1:5">
      <c r="A2206" s="145"/>
      <c r="B2206" s="145"/>
      <c r="C2206" s="176"/>
      <c r="D2206" s="176"/>
      <c r="E2206" s="145"/>
    </row>
    <row r="2207" spans="1:5">
      <c r="A2207" s="145"/>
      <c r="B2207" s="145"/>
      <c r="C2207" s="176"/>
      <c r="D2207" s="176"/>
      <c r="E2207" s="145"/>
    </row>
    <row r="2208" spans="1:5">
      <c r="A2208" s="145"/>
      <c r="B2208" s="145"/>
      <c r="C2208" s="176"/>
      <c r="D2208" s="176"/>
      <c r="E2208" s="145"/>
    </row>
    <row r="2209" spans="1:5">
      <c r="A2209" s="145"/>
      <c r="B2209" s="145"/>
      <c r="C2209" s="176"/>
      <c r="D2209" s="176"/>
      <c r="E2209" s="145"/>
    </row>
    <row r="2210" spans="1:5">
      <c r="A2210" s="145"/>
      <c r="B2210" s="145"/>
      <c r="C2210" s="176"/>
      <c r="D2210" s="176"/>
      <c r="E2210" s="145"/>
    </row>
    <row r="2211" spans="1:5">
      <c r="A2211" s="145"/>
      <c r="B2211" s="145"/>
      <c r="C2211" s="176"/>
      <c r="D2211" s="176"/>
      <c r="E2211" s="145"/>
    </row>
    <row r="2212" spans="1:5">
      <c r="A2212" s="145"/>
      <c r="B2212" s="145"/>
      <c r="C2212" s="176"/>
      <c r="D2212" s="176"/>
      <c r="E2212" s="145"/>
    </row>
    <row r="2213" spans="1:5">
      <c r="A2213" s="145"/>
      <c r="B2213" s="145"/>
      <c r="C2213" s="176"/>
      <c r="D2213" s="176"/>
      <c r="E2213" s="145"/>
    </row>
    <row r="2214" spans="1:5">
      <c r="A2214" s="145"/>
      <c r="B2214" s="145"/>
      <c r="C2214" s="176"/>
      <c r="D2214" s="176"/>
      <c r="E2214" s="145"/>
    </row>
    <row r="2215" spans="1:5">
      <c r="A2215" s="145"/>
      <c r="B2215" s="145"/>
      <c r="C2215" s="176"/>
      <c r="D2215" s="176"/>
      <c r="E2215" s="145"/>
    </row>
    <row r="2216" spans="1:5">
      <c r="A2216" s="145"/>
      <c r="B2216" s="145"/>
      <c r="C2216" s="176"/>
      <c r="D2216" s="176"/>
      <c r="E2216" s="145"/>
    </row>
    <row r="2217" spans="1:5">
      <c r="A2217" s="145"/>
      <c r="B2217" s="145"/>
      <c r="C2217" s="176"/>
      <c r="D2217" s="176"/>
      <c r="E2217" s="145"/>
    </row>
    <row r="2218" spans="1:5">
      <c r="A2218" s="145"/>
      <c r="B2218" s="145"/>
      <c r="C2218" s="176"/>
      <c r="D2218" s="176"/>
      <c r="E2218" s="145"/>
    </row>
    <row r="2219" spans="1:5">
      <c r="A2219" s="145"/>
      <c r="B2219" s="145"/>
      <c r="C2219" s="176"/>
      <c r="D2219" s="176"/>
      <c r="E2219" s="145"/>
    </row>
    <row r="2220" spans="1:5">
      <c r="A2220" s="145"/>
      <c r="B2220" s="145"/>
      <c r="C2220" s="176"/>
      <c r="D2220" s="176"/>
      <c r="E2220" s="145"/>
    </row>
    <row r="2221" spans="1:5">
      <c r="A2221" s="145"/>
      <c r="B2221" s="145"/>
      <c r="C2221" s="176"/>
      <c r="D2221" s="176"/>
      <c r="E2221" s="145"/>
    </row>
    <row r="2222" spans="1:5">
      <c r="A2222" s="145"/>
      <c r="B2222" s="145"/>
      <c r="C2222" s="176"/>
      <c r="D2222" s="176"/>
      <c r="E2222" s="145"/>
    </row>
    <row r="2223" spans="1:5">
      <c r="A2223" s="145"/>
      <c r="B2223" s="145"/>
      <c r="C2223" s="176"/>
      <c r="D2223" s="176"/>
      <c r="E2223" s="145"/>
    </row>
    <row r="2224" spans="1:5">
      <c r="A2224" s="145"/>
      <c r="B2224" s="145"/>
      <c r="C2224" s="176"/>
      <c r="D2224" s="176"/>
      <c r="E2224" s="145"/>
    </row>
    <row r="2225" spans="1:5">
      <c r="A2225" s="145"/>
      <c r="B2225" s="145"/>
      <c r="C2225" s="176"/>
      <c r="D2225" s="176"/>
      <c r="E2225" s="145"/>
    </row>
    <row r="2226" spans="1:5">
      <c r="A2226" s="145"/>
      <c r="B2226" s="145"/>
      <c r="C2226" s="176"/>
      <c r="D2226" s="176"/>
      <c r="E2226" s="145"/>
    </row>
    <row r="2227" spans="1:5">
      <c r="A2227" s="145"/>
      <c r="B2227" s="145"/>
      <c r="C2227" s="176"/>
      <c r="D2227" s="176"/>
      <c r="E2227" s="145"/>
    </row>
    <row r="2228" spans="1:5">
      <c r="A2228" s="145"/>
      <c r="B2228" s="145"/>
      <c r="C2228" s="176"/>
      <c r="D2228" s="176"/>
      <c r="E2228" s="145"/>
    </row>
    <row r="2229" spans="1:5">
      <c r="A2229" s="145"/>
      <c r="B2229" s="145"/>
      <c r="C2229" s="176"/>
      <c r="D2229" s="176"/>
      <c r="E2229" s="145"/>
    </row>
    <row r="2230" spans="1:5">
      <c r="A2230" s="145"/>
      <c r="B2230" s="145"/>
      <c r="C2230" s="176"/>
      <c r="D2230" s="176"/>
      <c r="E2230" s="145"/>
    </row>
    <row r="2231" spans="1:5">
      <c r="A2231" s="145"/>
      <c r="B2231" s="145"/>
      <c r="C2231" s="176"/>
      <c r="D2231" s="176"/>
      <c r="E2231" s="145"/>
    </row>
    <row r="2232" spans="1:5">
      <c r="A2232" s="145"/>
      <c r="B2232" s="145"/>
      <c r="C2232" s="176"/>
      <c r="D2232" s="176"/>
      <c r="E2232" s="145"/>
    </row>
    <row r="2233" spans="1:5">
      <c r="A2233" s="145"/>
      <c r="B2233" s="145"/>
      <c r="C2233" s="176"/>
      <c r="D2233" s="176"/>
      <c r="E2233" s="145"/>
    </row>
    <row r="2234" spans="1:5">
      <c r="A2234" s="145"/>
      <c r="B2234" s="145"/>
      <c r="C2234" s="176"/>
      <c r="D2234" s="176"/>
      <c r="E2234" s="145"/>
    </row>
    <row r="2235" spans="1:5">
      <c r="A2235" s="145"/>
      <c r="B2235" s="145"/>
      <c r="C2235" s="176"/>
      <c r="D2235" s="176"/>
      <c r="E2235" s="145"/>
    </row>
    <row r="2236" spans="1:5">
      <c r="A2236" s="145"/>
      <c r="B2236" s="145"/>
      <c r="C2236" s="176"/>
      <c r="D2236" s="176"/>
      <c r="E2236" s="145"/>
    </row>
    <row r="2237" spans="1:5">
      <c r="A2237" s="145"/>
      <c r="B2237" s="145"/>
      <c r="C2237" s="176"/>
      <c r="D2237" s="176"/>
      <c r="E2237" s="145"/>
    </row>
    <row r="2238" spans="1:5">
      <c r="A2238" s="145"/>
      <c r="B2238" s="145"/>
      <c r="C2238" s="176"/>
      <c r="D2238" s="176"/>
      <c r="E2238" s="145"/>
    </row>
    <row r="2239" spans="1:5">
      <c r="A2239" s="145"/>
      <c r="B2239" s="145"/>
      <c r="C2239" s="176"/>
      <c r="D2239" s="176"/>
      <c r="E2239" s="145"/>
    </row>
    <row r="2240" spans="1:5">
      <c r="A2240" s="145"/>
      <c r="B2240" s="145"/>
      <c r="C2240" s="176"/>
      <c r="D2240" s="176"/>
      <c r="E2240" s="145"/>
    </row>
    <row r="2241" spans="1:5">
      <c r="A2241" s="145"/>
      <c r="B2241" s="145"/>
      <c r="C2241" s="176"/>
      <c r="D2241" s="176"/>
      <c r="E2241" s="145"/>
    </row>
    <row r="2242" spans="1:5">
      <c r="A2242" s="145"/>
      <c r="B2242" s="145"/>
      <c r="C2242" s="176"/>
      <c r="D2242" s="176"/>
      <c r="E2242" s="145"/>
    </row>
    <row r="2243" spans="1:5">
      <c r="A2243" s="145"/>
      <c r="B2243" s="145"/>
      <c r="C2243" s="176"/>
      <c r="D2243" s="176"/>
      <c r="E2243" s="145"/>
    </row>
    <row r="2244" spans="1:5">
      <c r="A2244" s="145"/>
      <c r="B2244" s="145"/>
      <c r="C2244" s="176"/>
      <c r="D2244" s="176"/>
      <c r="E2244" s="145"/>
    </row>
    <row r="2245" spans="1:5">
      <c r="A2245" s="145"/>
      <c r="B2245" s="145"/>
      <c r="C2245" s="176"/>
      <c r="D2245" s="176"/>
      <c r="E2245" s="145"/>
    </row>
    <row r="2246" spans="1:5">
      <c r="A2246" s="145"/>
      <c r="B2246" s="145"/>
      <c r="C2246" s="176"/>
      <c r="D2246" s="176"/>
      <c r="E2246" s="145"/>
    </row>
    <row r="2247" spans="1:5">
      <c r="A2247" s="145"/>
      <c r="B2247" s="145"/>
      <c r="C2247" s="176"/>
      <c r="D2247" s="176"/>
      <c r="E2247" s="145"/>
    </row>
    <row r="2248" spans="1:5">
      <c r="A2248" s="145"/>
      <c r="B2248" s="145"/>
      <c r="C2248" s="176"/>
      <c r="D2248" s="176"/>
      <c r="E2248" s="145"/>
    </row>
    <row r="2249" spans="1:5">
      <c r="A2249" s="145"/>
      <c r="B2249" s="145"/>
      <c r="C2249" s="176"/>
      <c r="D2249" s="176"/>
      <c r="E2249" s="145"/>
    </row>
    <row r="2250" spans="1:5">
      <c r="A2250" s="145"/>
      <c r="B2250" s="145"/>
      <c r="C2250" s="176"/>
      <c r="D2250" s="176"/>
      <c r="E2250" s="145"/>
    </row>
    <row r="2251" spans="1:5">
      <c r="A2251" s="145"/>
      <c r="B2251" s="145"/>
      <c r="C2251" s="176"/>
      <c r="D2251" s="176"/>
      <c r="E2251" s="145"/>
    </row>
    <row r="2252" spans="1:5">
      <c r="A2252" s="145"/>
      <c r="B2252" s="145"/>
      <c r="C2252" s="176"/>
      <c r="D2252" s="176"/>
      <c r="E2252" s="145"/>
    </row>
    <row r="2253" spans="1:5">
      <c r="A2253" s="145"/>
      <c r="B2253" s="145"/>
      <c r="C2253" s="176"/>
      <c r="D2253" s="176"/>
      <c r="E2253" s="145"/>
    </row>
    <row r="2254" spans="1:5">
      <c r="A2254" s="145"/>
      <c r="B2254" s="145"/>
      <c r="C2254" s="176"/>
      <c r="D2254" s="176"/>
      <c r="E2254" s="145"/>
    </row>
    <row r="2255" spans="1:5">
      <c r="A2255" s="145"/>
      <c r="B2255" s="145"/>
      <c r="C2255" s="176"/>
      <c r="D2255" s="176"/>
      <c r="E2255" s="145"/>
    </row>
    <row r="2256" spans="1:5">
      <c r="A2256" s="145"/>
      <c r="B2256" s="145"/>
      <c r="C2256" s="176"/>
      <c r="D2256" s="176"/>
      <c r="E2256" s="145"/>
    </row>
    <row r="2257" spans="1:5">
      <c r="A2257" s="145"/>
      <c r="B2257" s="145"/>
      <c r="C2257" s="176"/>
      <c r="D2257" s="176"/>
      <c r="E2257" s="145"/>
    </row>
    <row r="2258" spans="1:5">
      <c r="A2258" s="145"/>
      <c r="B2258" s="145"/>
      <c r="C2258" s="176"/>
      <c r="D2258" s="176"/>
      <c r="E2258" s="145"/>
    </row>
    <row r="2259" spans="1:5">
      <c r="A2259" s="145"/>
      <c r="B2259" s="145"/>
      <c r="C2259" s="176"/>
      <c r="D2259" s="176"/>
      <c r="E2259" s="145"/>
    </row>
    <row r="2260" spans="1:5">
      <c r="A2260" s="145"/>
      <c r="B2260" s="145"/>
      <c r="C2260" s="176"/>
      <c r="D2260" s="176"/>
      <c r="E2260" s="145"/>
    </row>
    <row r="2261" spans="1:5">
      <c r="A2261" s="145"/>
      <c r="B2261" s="145"/>
      <c r="C2261" s="176"/>
      <c r="D2261" s="176"/>
      <c r="E2261" s="145"/>
    </row>
    <row r="2262" spans="1:5">
      <c r="A2262" s="145"/>
      <c r="B2262" s="145"/>
      <c r="C2262" s="176"/>
      <c r="D2262" s="176"/>
      <c r="E2262" s="145"/>
    </row>
    <row r="2263" spans="1:5">
      <c r="A2263" s="145"/>
      <c r="B2263" s="145"/>
      <c r="C2263" s="176"/>
      <c r="D2263" s="176"/>
      <c r="E2263" s="145"/>
    </row>
    <row r="2264" spans="1:5">
      <c r="A2264" s="145"/>
      <c r="B2264" s="145"/>
      <c r="C2264" s="176"/>
      <c r="D2264" s="176"/>
      <c r="E2264" s="145"/>
    </row>
    <row r="2265" spans="1:5">
      <c r="A2265" s="145"/>
      <c r="B2265" s="145"/>
      <c r="C2265" s="176"/>
      <c r="D2265" s="176"/>
      <c r="E2265" s="145"/>
    </row>
    <row r="2266" spans="1:5">
      <c r="A2266" s="145"/>
      <c r="B2266" s="145"/>
      <c r="C2266" s="176"/>
      <c r="D2266" s="176"/>
      <c r="E2266" s="145"/>
    </row>
    <row r="2267" spans="1:5">
      <c r="A2267" s="145"/>
      <c r="B2267" s="145"/>
      <c r="C2267" s="176"/>
      <c r="D2267" s="176"/>
      <c r="E2267" s="145"/>
    </row>
    <row r="2268" spans="1:5">
      <c r="A2268" s="145"/>
      <c r="B2268" s="145"/>
      <c r="C2268" s="176"/>
      <c r="D2268" s="176"/>
      <c r="E2268" s="145"/>
    </row>
    <row r="2269" spans="1:5">
      <c r="A2269" s="145"/>
      <c r="B2269" s="145"/>
      <c r="C2269" s="176"/>
      <c r="D2269" s="176"/>
      <c r="E2269" s="145"/>
    </row>
    <row r="2270" spans="1:5">
      <c r="A2270" s="145"/>
      <c r="B2270" s="145"/>
      <c r="C2270" s="176"/>
      <c r="D2270" s="176"/>
      <c r="E2270" s="145"/>
    </row>
    <row r="2271" spans="1:5">
      <c r="A2271" s="145"/>
      <c r="B2271" s="145"/>
      <c r="C2271" s="176"/>
      <c r="D2271" s="176"/>
      <c r="E2271" s="145"/>
    </row>
    <row r="2272" spans="1:5">
      <c r="A2272" s="145"/>
      <c r="B2272" s="145"/>
      <c r="C2272" s="176"/>
      <c r="D2272" s="176"/>
      <c r="E2272" s="145"/>
    </row>
    <row r="2273" spans="1:5">
      <c r="A2273" s="145"/>
      <c r="B2273" s="145"/>
      <c r="C2273" s="176"/>
      <c r="D2273" s="176"/>
      <c r="E2273" s="145"/>
    </row>
    <row r="2274" spans="1:5">
      <c r="A2274" s="145"/>
      <c r="B2274" s="145"/>
      <c r="C2274" s="176"/>
      <c r="D2274" s="176"/>
      <c r="E2274" s="145"/>
    </row>
    <row r="2275" spans="1:5">
      <c r="A2275" s="145"/>
      <c r="B2275" s="145"/>
      <c r="C2275" s="176"/>
      <c r="D2275" s="176"/>
      <c r="E2275" s="145"/>
    </row>
    <row r="2276" spans="1:5">
      <c r="A2276" s="145"/>
      <c r="B2276" s="145"/>
      <c r="C2276" s="176"/>
      <c r="D2276" s="176"/>
      <c r="E2276" s="145"/>
    </row>
    <row r="2277" spans="1:5">
      <c r="A2277" s="145"/>
      <c r="B2277" s="145"/>
      <c r="C2277" s="176"/>
      <c r="D2277" s="176"/>
      <c r="E2277" s="145"/>
    </row>
    <row r="2278" spans="1:5">
      <c r="A2278" s="145"/>
      <c r="B2278" s="145"/>
      <c r="C2278" s="176"/>
      <c r="D2278" s="176"/>
      <c r="E2278" s="145"/>
    </row>
    <row r="2279" spans="1:5">
      <c r="A2279" s="145"/>
      <c r="B2279" s="145"/>
      <c r="C2279" s="176"/>
      <c r="D2279" s="176"/>
      <c r="E2279" s="145"/>
    </row>
    <row r="2280" spans="1:5">
      <c r="A2280" s="145"/>
      <c r="B2280" s="145"/>
      <c r="C2280" s="176"/>
      <c r="D2280" s="176"/>
      <c r="E2280" s="145"/>
    </row>
    <row r="2281" spans="1:5">
      <c r="A2281" s="145"/>
      <c r="B2281" s="145"/>
      <c r="C2281" s="176"/>
      <c r="D2281" s="176"/>
      <c r="E2281" s="145"/>
    </row>
    <row r="2282" spans="1:5">
      <c r="A2282" s="145"/>
      <c r="B2282" s="145"/>
      <c r="C2282" s="176"/>
      <c r="D2282" s="176"/>
      <c r="E2282" s="145"/>
    </row>
    <row r="2283" spans="1:5">
      <c r="A2283" s="145"/>
      <c r="B2283" s="145"/>
      <c r="C2283" s="176"/>
      <c r="D2283" s="176"/>
      <c r="E2283" s="145"/>
    </row>
    <row r="2284" spans="1:5">
      <c r="A2284" s="145"/>
      <c r="B2284" s="145"/>
      <c r="C2284" s="176"/>
      <c r="D2284" s="176"/>
      <c r="E2284" s="145"/>
    </row>
    <row r="2285" spans="1:5">
      <c r="A2285" s="145"/>
      <c r="B2285" s="145"/>
      <c r="C2285" s="176"/>
      <c r="D2285" s="176"/>
      <c r="E2285" s="145"/>
    </row>
    <row r="2286" spans="1:5">
      <c r="A2286" s="145"/>
      <c r="B2286" s="145"/>
      <c r="C2286" s="176"/>
      <c r="D2286" s="176"/>
      <c r="E2286" s="145"/>
    </row>
    <row r="2287" spans="1:5">
      <c r="A2287" s="145"/>
      <c r="B2287" s="145"/>
      <c r="C2287" s="176"/>
      <c r="D2287" s="176"/>
      <c r="E2287" s="145"/>
    </row>
    <row r="2288" spans="1:5">
      <c r="A2288" s="145"/>
      <c r="B2288" s="145"/>
      <c r="C2288" s="176"/>
      <c r="D2288" s="176"/>
      <c r="E2288" s="145"/>
    </row>
    <row r="2289" spans="1:5">
      <c r="A2289" s="145"/>
      <c r="B2289" s="145"/>
      <c r="C2289" s="176"/>
      <c r="D2289" s="176"/>
      <c r="E2289" s="145"/>
    </row>
    <row r="2290" spans="1:5">
      <c r="A2290" s="145"/>
      <c r="B2290" s="145"/>
      <c r="C2290" s="176"/>
      <c r="D2290" s="176"/>
      <c r="E2290" s="145"/>
    </row>
    <row r="2291" spans="1:5">
      <c r="A2291" s="145"/>
      <c r="B2291" s="145"/>
      <c r="C2291" s="176"/>
      <c r="D2291" s="176"/>
      <c r="E2291" s="145"/>
    </row>
    <row r="2292" spans="1:5">
      <c r="A2292" s="145"/>
      <c r="B2292" s="145"/>
      <c r="C2292" s="176"/>
      <c r="D2292" s="176"/>
      <c r="E2292" s="145"/>
    </row>
    <row r="2293" spans="1:5">
      <c r="A2293" s="145"/>
      <c r="B2293" s="145"/>
      <c r="C2293" s="176"/>
      <c r="D2293" s="176"/>
      <c r="E2293" s="145"/>
    </row>
    <row r="2294" spans="1:5">
      <c r="A2294" s="145"/>
      <c r="B2294" s="145"/>
      <c r="C2294" s="176"/>
      <c r="D2294" s="176"/>
      <c r="E2294" s="145"/>
    </row>
    <row r="2295" spans="1:5">
      <c r="A2295" s="145"/>
      <c r="B2295" s="145"/>
      <c r="C2295" s="176"/>
      <c r="D2295" s="176"/>
      <c r="E2295" s="145"/>
    </row>
    <row r="2296" spans="1:5">
      <c r="A2296" s="145"/>
      <c r="B2296" s="145"/>
      <c r="C2296" s="176"/>
      <c r="D2296" s="176"/>
      <c r="E2296" s="145"/>
    </row>
    <row r="2297" spans="1:5">
      <c r="A2297" s="145"/>
      <c r="B2297" s="145"/>
      <c r="C2297" s="176"/>
      <c r="D2297" s="176"/>
      <c r="E2297" s="145"/>
    </row>
    <row r="2298" spans="1:5">
      <c r="A2298" s="145"/>
      <c r="B2298" s="145"/>
      <c r="C2298" s="176"/>
      <c r="D2298" s="176"/>
      <c r="E2298" s="145"/>
    </row>
    <row r="2299" spans="1:5">
      <c r="A2299" s="145"/>
      <c r="B2299" s="145"/>
      <c r="C2299" s="176"/>
      <c r="D2299" s="176"/>
      <c r="E2299" s="145"/>
    </row>
    <row r="2300" spans="1:5">
      <c r="A2300" s="145"/>
      <c r="B2300" s="145"/>
      <c r="C2300" s="176"/>
      <c r="D2300" s="176"/>
      <c r="E2300" s="145"/>
    </row>
    <row r="2301" spans="1:5">
      <c r="A2301" s="145"/>
      <c r="B2301" s="145"/>
      <c r="C2301" s="176"/>
      <c r="D2301" s="176"/>
      <c r="E2301" s="145"/>
    </row>
    <row r="2302" spans="1:5">
      <c r="A2302" s="145"/>
      <c r="B2302" s="145"/>
      <c r="C2302" s="176"/>
      <c r="D2302" s="176"/>
      <c r="E2302" s="145"/>
    </row>
    <row r="2303" spans="1:5">
      <c r="A2303" s="145"/>
      <c r="B2303" s="145"/>
      <c r="C2303" s="176"/>
      <c r="D2303" s="176"/>
      <c r="E2303" s="145"/>
    </row>
    <row r="2304" spans="1:5">
      <c r="A2304" s="145"/>
      <c r="B2304" s="145"/>
      <c r="C2304" s="176"/>
      <c r="D2304" s="176"/>
      <c r="E2304" s="145"/>
    </row>
    <row r="2305" spans="1:5">
      <c r="A2305" s="145"/>
      <c r="B2305" s="145"/>
      <c r="C2305" s="176"/>
      <c r="D2305" s="176"/>
      <c r="E2305" s="145"/>
    </row>
    <row r="2306" spans="1:5">
      <c r="A2306" s="145"/>
      <c r="B2306" s="145"/>
      <c r="C2306" s="176"/>
      <c r="D2306" s="176"/>
      <c r="E2306" s="145"/>
    </row>
    <row r="2307" spans="1:5">
      <c r="A2307" s="145"/>
      <c r="B2307" s="145"/>
      <c r="C2307" s="176"/>
      <c r="D2307" s="176"/>
      <c r="E2307" s="145"/>
    </row>
    <row r="2308" spans="1:5">
      <c r="A2308" s="145"/>
      <c r="B2308" s="145"/>
      <c r="C2308" s="176"/>
      <c r="D2308" s="176"/>
      <c r="E2308" s="145"/>
    </row>
    <row r="2309" spans="1:5">
      <c r="A2309" s="145"/>
      <c r="B2309" s="145"/>
      <c r="C2309" s="176"/>
      <c r="D2309" s="176"/>
      <c r="E2309" s="145"/>
    </row>
    <row r="2310" spans="1:5">
      <c r="A2310" s="145"/>
      <c r="B2310" s="145"/>
      <c r="C2310" s="176"/>
      <c r="D2310" s="176"/>
      <c r="E2310" s="145"/>
    </row>
    <row r="2311" spans="1:5">
      <c r="A2311" s="145"/>
      <c r="B2311" s="145"/>
      <c r="C2311" s="176"/>
      <c r="D2311" s="176"/>
      <c r="E2311" s="145"/>
    </row>
    <row r="2312" spans="1:5">
      <c r="A2312" s="145"/>
      <c r="B2312" s="145"/>
      <c r="C2312" s="176"/>
      <c r="D2312" s="176"/>
      <c r="E2312" s="145"/>
    </row>
    <row r="2313" spans="1:5">
      <c r="A2313" s="145"/>
      <c r="B2313" s="145"/>
      <c r="C2313" s="176"/>
      <c r="D2313" s="176"/>
      <c r="E2313" s="145"/>
    </row>
    <row r="2314" spans="1:5">
      <c r="A2314" s="145"/>
      <c r="B2314" s="145"/>
      <c r="C2314" s="176"/>
      <c r="D2314" s="176"/>
      <c r="E2314" s="145"/>
    </row>
    <row r="2315" spans="1:5">
      <c r="A2315" s="145"/>
      <c r="B2315" s="145"/>
      <c r="C2315" s="176"/>
      <c r="D2315" s="176"/>
      <c r="E2315" s="145"/>
    </row>
    <row r="2316" spans="1:5">
      <c r="A2316" s="145"/>
      <c r="B2316" s="145"/>
      <c r="C2316" s="176"/>
      <c r="D2316" s="176"/>
      <c r="E2316" s="145"/>
    </row>
    <row r="2317" spans="1:5">
      <c r="A2317" s="145"/>
      <c r="B2317" s="145"/>
      <c r="C2317" s="176"/>
      <c r="D2317" s="176"/>
      <c r="E2317" s="145"/>
    </row>
    <row r="2318" spans="1:5">
      <c r="A2318" s="145"/>
      <c r="B2318" s="145"/>
      <c r="C2318" s="176"/>
      <c r="D2318" s="176"/>
      <c r="E2318" s="145"/>
    </row>
    <row r="2319" spans="1:5">
      <c r="A2319" s="145"/>
      <c r="B2319" s="145"/>
      <c r="C2319" s="176"/>
      <c r="D2319" s="176"/>
      <c r="E2319" s="145"/>
    </row>
    <row r="2320" spans="1:5">
      <c r="A2320" s="145"/>
      <c r="B2320" s="145"/>
      <c r="C2320" s="176"/>
      <c r="D2320" s="176"/>
      <c r="E2320" s="145"/>
    </row>
    <row r="2321" spans="1:5">
      <c r="A2321" s="145"/>
      <c r="B2321" s="145"/>
      <c r="C2321" s="176"/>
      <c r="D2321" s="176"/>
      <c r="E2321" s="145"/>
    </row>
    <row r="2322" spans="1:5">
      <c r="A2322" s="145"/>
      <c r="B2322" s="145"/>
      <c r="C2322" s="176"/>
      <c r="D2322" s="176"/>
      <c r="E2322" s="145"/>
    </row>
    <row r="2323" spans="1:5">
      <c r="A2323" s="145"/>
      <c r="B2323" s="145"/>
      <c r="C2323" s="176"/>
      <c r="D2323" s="176"/>
      <c r="E2323" s="145"/>
    </row>
    <row r="2324" spans="1:5">
      <c r="A2324" s="145"/>
      <c r="B2324" s="145"/>
      <c r="C2324" s="176"/>
      <c r="D2324" s="176"/>
      <c r="E2324" s="145"/>
    </row>
    <row r="2325" spans="1:5">
      <c r="A2325" s="145"/>
      <c r="B2325" s="145"/>
      <c r="C2325" s="176"/>
      <c r="D2325" s="176"/>
      <c r="E2325" s="145"/>
    </row>
    <row r="2326" spans="1:5">
      <c r="A2326" s="145"/>
      <c r="B2326" s="145"/>
      <c r="C2326" s="176"/>
      <c r="D2326" s="176"/>
      <c r="E2326" s="145"/>
    </row>
    <row r="2327" spans="1:5">
      <c r="A2327" s="145"/>
      <c r="B2327" s="145"/>
      <c r="C2327" s="176"/>
      <c r="D2327" s="176"/>
      <c r="E2327" s="145"/>
    </row>
    <row r="2328" spans="1:5">
      <c r="A2328" s="145"/>
      <c r="B2328" s="145"/>
      <c r="C2328" s="176"/>
      <c r="D2328" s="176"/>
      <c r="E2328" s="145"/>
    </row>
    <row r="2329" spans="1:5">
      <c r="A2329" s="145"/>
      <c r="B2329" s="145"/>
      <c r="C2329" s="176"/>
      <c r="D2329" s="176"/>
      <c r="E2329" s="145"/>
    </row>
    <row r="2330" spans="1:5">
      <c r="A2330" s="145"/>
      <c r="B2330" s="145"/>
      <c r="C2330" s="176"/>
      <c r="D2330" s="176"/>
      <c r="E2330" s="145"/>
    </row>
    <row r="2331" spans="1:5">
      <c r="A2331" s="145"/>
      <c r="B2331" s="145"/>
      <c r="C2331" s="176"/>
      <c r="D2331" s="176"/>
      <c r="E2331" s="145"/>
    </row>
    <row r="2332" spans="1:5">
      <c r="A2332" s="145"/>
      <c r="B2332" s="145"/>
      <c r="C2332" s="176"/>
      <c r="D2332" s="176"/>
      <c r="E2332" s="145"/>
    </row>
    <row r="2333" spans="1:5">
      <c r="A2333" s="145"/>
      <c r="B2333" s="145"/>
      <c r="C2333" s="176"/>
      <c r="D2333" s="176"/>
      <c r="E2333" s="145"/>
    </row>
    <row r="2334" spans="1:5">
      <c r="A2334" s="145"/>
      <c r="B2334" s="145"/>
      <c r="C2334" s="176"/>
      <c r="D2334" s="176"/>
      <c r="E2334" s="145"/>
    </row>
    <row r="2335" spans="1:5">
      <c r="A2335" s="145"/>
      <c r="B2335" s="145"/>
      <c r="C2335" s="176"/>
      <c r="D2335" s="176"/>
      <c r="E2335" s="145"/>
    </row>
    <row r="2336" spans="1:5">
      <c r="A2336" s="145"/>
      <c r="B2336" s="145"/>
      <c r="C2336" s="176"/>
      <c r="D2336" s="176"/>
      <c r="E2336" s="145"/>
    </row>
    <row r="2337" spans="1:5">
      <c r="A2337" s="145"/>
      <c r="B2337" s="145"/>
      <c r="C2337" s="176"/>
      <c r="D2337" s="176"/>
      <c r="E2337" s="145"/>
    </row>
    <row r="2338" spans="1:5">
      <c r="A2338" s="145"/>
      <c r="B2338" s="145"/>
      <c r="C2338" s="176"/>
      <c r="D2338" s="176"/>
      <c r="E2338" s="145"/>
    </row>
    <row r="2339" spans="1:5">
      <c r="A2339" s="145"/>
      <c r="B2339" s="145"/>
      <c r="C2339" s="176"/>
      <c r="D2339" s="176"/>
      <c r="E2339" s="145"/>
    </row>
    <row r="2340" spans="1:5">
      <c r="A2340" s="145"/>
      <c r="B2340" s="145"/>
      <c r="C2340" s="176"/>
      <c r="D2340" s="176"/>
      <c r="E2340" s="145"/>
    </row>
    <row r="2341" spans="1:5">
      <c r="A2341" s="145"/>
      <c r="B2341" s="145"/>
      <c r="C2341" s="176"/>
      <c r="D2341" s="176"/>
      <c r="E2341" s="145"/>
    </row>
    <row r="2342" spans="1:5">
      <c r="A2342" s="145"/>
      <c r="B2342" s="145"/>
      <c r="C2342" s="176"/>
      <c r="D2342" s="176"/>
      <c r="E2342" s="145"/>
    </row>
    <row r="2343" spans="1:5">
      <c r="A2343" s="145"/>
      <c r="B2343" s="145"/>
      <c r="C2343" s="176"/>
      <c r="D2343" s="176"/>
      <c r="E2343" s="145"/>
    </row>
    <row r="2344" spans="1:5">
      <c r="A2344" s="145"/>
      <c r="B2344" s="145"/>
      <c r="C2344" s="176"/>
      <c r="D2344" s="176"/>
      <c r="E2344" s="145"/>
    </row>
    <row r="2345" spans="1:5">
      <c r="A2345" s="145"/>
      <c r="B2345" s="145"/>
      <c r="C2345" s="176"/>
      <c r="D2345" s="176"/>
      <c r="E2345" s="145"/>
    </row>
    <row r="2346" spans="1:5">
      <c r="A2346" s="145"/>
      <c r="B2346" s="145"/>
      <c r="C2346" s="176"/>
      <c r="D2346" s="176"/>
      <c r="E2346" s="145"/>
    </row>
    <row r="2347" spans="1:5">
      <c r="A2347" s="145"/>
      <c r="B2347" s="145"/>
      <c r="C2347" s="176"/>
      <c r="D2347" s="176"/>
      <c r="E2347" s="145"/>
    </row>
    <row r="2348" spans="1:5">
      <c r="A2348" s="145"/>
      <c r="B2348" s="145"/>
      <c r="C2348" s="176"/>
      <c r="D2348" s="176"/>
      <c r="E2348" s="145"/>
    </row>
    <row r="2349" spans="1:5">
      <c r="A2349" s="145"/>
      <c r="B2349" s="145"/>
      <c r="C2349" s="176"/>
      <c r="D2349" s="176"/>
      <c r="E2349" s="145"/>
    </row>
    <row r="2350" spans="1:5">
      <c r="A2350" s="145"/>
      <c r="B2350" s="145"/>
      <c r="C2350" s="176"/>
      <c r="D2350" s="176"/>
      <c r="E2350" s="145"/>
    </row>
    <row r="2351" spans="1:5">
      <c r="A2351" s="145"/>
      <c r="B2351" s="145"/>
      <c r="C2351" s="176"/>
      <c r="D2351" s="176"/>
      <c r="E2351" s="145"/>
    </row>
    <row r="2352" spans="1:5">
      <c r="A2352" s="145"/>
      <c r="B2352" s="145"/>
      <c r="C2352" s="176"/>
      <c r="D2352" s="176"/>
      <c r="E2352" s="145"/>
    </row>
    <row r="2353" spans="1:5">
      <c r="A2353" s="145"/>
      <c r="B2353" s="145"/>
      <c r="C2353" s="176"/>
      <c r="D2353" s="176"/>
      <c r="E2353" s="145"/>
    </row>
    <row r="2354" spans="1:5">
      <c r="A2354" s="145"/>
      <c r="B2354" s="145"/>
      <c r="C2354" s="176"/>
      <c r="D2354" s="176"/>
      <c r="E2354" s="145"/>
    </row>
    <row r="2355" spans="1:5">
      <c r="A2355" s="145"/>
      <c r="B2355" s="145"/>
      <c r="C2355" s="176"/>
      <c r="D2355" s="176"/>
      <c r="E2355" s="145"/>
    </row>
    <row r="2356" spans="1:5">
      <c r="A2356" s="145"/>
      <c r="B2356" s="145"/>
      <c r="C2356" s="176"/>
      <c r="D2356" s="176"/>
      <c r="E2356" s="145"/>
    </row>
    <row r="2357" spans="1:5">
      <c r="A2357" s="145"/>
      <c r="B2357" s="145"/>
      <c r="C2357" s="176"/>
      <c r="D2357" s="176"/>
      <c r="E2357" s="145"/>
    </row>
    <row r="2358" spans="1:5">
      <c r="A2358" s="145"/>
      <c r="B2358" s="145"/>
      <c r="C2358" s="176"/>
      <c r="D2358" s="176"/>
      <c r="E2358" s="145"/>
    </row>
    <row r="2359" spans="1:5">
      <c r="A2359" s="145"/>
      <c r="B2359" s="145"/>
      <c r="C2359" s="176"/>
      <c r="D2359" s="176"/>
      <c r="E2359" s="145"/>
    </row>
    <row r="2360" spans="1:5">
      <c r="A2360" s="145"/>
      <c r="B2360" s="145"/>
      <c r="C2360" s="176"/>
      <c r="D2360" s="176"/>
      <c r="E2360" s="145"/>
    </row>
    <row r="2361" spans="1:5">
      <c r="A2361" s="145"/>
      <c r="B2361" s="145"/>
      <c r="C2361" s="176"/>
      <c r="D2361" s="176"/>
      <c r="E2361" s="145"/>
    </row>
    <row r="2362" spans="1:5">
      <c r="A2362" s="145"/>
      <c r="B2362" s="145"/>
      <c r="C2362" s="176"/>
      <c r="D2362" s="176"/>
      <c r="E2362" s="145"/>
    </row>
    <row r="2363" spans="1:5">
      <c r="A2363" s="145"/>
      <c r="B2363" s="145"/>
      <c r="C2363" s="176"/>
      <c r="D2363" s="176"/>
      <c r="E2363" s="145"/>
    </row>
    <row r="2364" spans="1:5">
      <c r="A2364" s="145"/>
      <c r="B2364" s="145"/>
      <c r="C2364" s="176"/>
      <c r="D2364" s="176"/>
      <c r="E2364" s="145"/>
    </row>
    <row r="2365" spans="1:5">
      <c r="A2365" s="145"/>
      <c r="B2365" s="145"/>
      <c r="C2365" s="176"/>
      <c r="D2365" s="176"/>
      <c r="E2365" s="145"/>
    </row>
    <row r="2366" spans="1:5">
      <c r="A2366" s="145"/>
      <c r="B2366" s="145"/>
      <c r="C2366" s="176"/>
      <c r="D2366" s="176"/>
      <c r="E2366" s="145"/>
    </row>
    <row r="2367" spans="1:5">
      <c r="A2367" s="145"/>
      <c r="B2367" s="145"/>
      <c r="C2367" s="176"/>
      <c r="D2367" s="176"/>
      <c r="E2367" s="145"/>
    </row>
    <row r="2368" spans="1:5">
      <c r="A2368" s="145"/>
      <c r="B2368" s="145"/>
      <c r="C2368" s="176"/>
      <c r="D2368" s="176"/>
      <c r="E2368" s="145"/>
    </row>
    <row r="2369" spans="1:5">
      <c r="A2369" s="145"/>
      <c r="B2369" s="145"/>
      <c r="C2369" s="176"/>
      <c r="D2369" s="176"/>
      <c r="E2369" s="145"/>
    </row>
    <row r="2370" spans="1:5">
      <c r="A2370" s="145"/>
      <c r="B2370" s="145"/>
      <c r="C2370" s="176"/>
      <c r="D2370" s="176"/>
      <c r="E2370" s="145"/>
    </row>
    <row r="2371" spans="1:5">
      <c r="A2371" s="145"/>
      <c r="B2371" s="145"/>
      <c r="C2371" s="176"/>
      <c r="D2371" s="176"/>
      <c r="E2371" s="145"/>
    </row>
    <row r="2372" spans="1:5">
      <c r="A2372" s="145"/>
      <c r="B2372" s="145"/>
      <c r="C2372" s="176"/>
      <c r="D2372" s="176"/>
      <c r="E2372" s="145"/>
    </row>
    <row r="2373" spans="1:5">
      <c r="A2373" s="145"/>
      <c r="B2373" s="145"/>
      <c r="C2373" s="176"/>
      <c r="D2373" s="176"/>
      <c r="E2373" s="145"/>
    </row>
    <row r="2374" spans="1:5">
      <c r="A2374" s="145"/>
      <c r="B2374" s="145"/>
      <c r="C2374" s="176"/>
      <c r="D2374" s="176"/>
      <c r="E2374" s="145"/>
    </row>
    <row r="2375" spans="1:5">
      <c r="A2375" s="145"/>
      <c r="B2375" s="145"/>
      <c r="C2375" s="176"/>
      <c r="D2375" s="176"/>
      <c r="E2375" s="145"/>
    </row>
    <row r="2376" spans="1:5">
      <c r="A2376" s="145"/>
      <c r="B2376" s="145"/>
      <c r="C2376" s="176"/>
      <c r="D2376" s="176"/>
      <c r="E2376" s="145"/>
    </row>
    <row r="2377" spans="1:5">
      <c r="A2377" s="145"/>
      <c r="B2377" s="145"/>
      <c r="C2377" s="176"/>
      <c r="D2377" s="176"/>
      <c r="E2377" s="145"/>
    </row>
    <row r="2378" spans="1:5">
      <c r="A2378" s="145"/>
      <c r="B2378" s="145"/>
      <c r="C2378" s="176"/>
      <c r="D2378" s="176"/>
      <c r="E2378" s="145"/>
    </row>
    <row r="2379" spans="1:5">
      <c r="A2379" s="145"/>
      <c r="B2379" s="145"/>
      <c r="C2379" s="176"/>
      <c r="D2379" s="176"/>
      <c r="E2379" s="145"/>
    </row>
    <row r="2380" spans="1:5">
      <c r="A2380" s="145"/>
      <c r="B2380" s="145"/>
      <c r="C2380" s="176"/>
      <c r="D2380" s="176"/>
      <c r="E2380" s="145"/>
    </row>
    <row r="2381" spans="1:5">
      <c r="A2381" s="145"/>
      <c r="B2381" s="145"/>
      <c r="C2381" s="176"/>
      <c r="D2381" s="176"/>
      <c r="E2381" s="145"/>
    </row>
    <row r="2382" spans="1:5">
      <c r="A2382" s="145"/>
      <c r="B2382" s="145"/>
      <c r="C2382" s="176"/>
      <c r="D2382" s="176"/>
      <c r="E2382" s="145"/>
    </row>
    <row r="2383" spans="1:5">
      <c r="A2383" s="145"/>
      <c r="B2383" s="145"/>
      <c r="C2383" s="176"/>
      <c r="D2383" s="176"/>
      <c r="E2383" s="145"/>
    </row>
    <row r="2384" spans="1:5">
      <c r="A2384" s="145"/>
      <c r="B2384" s="145"/>
      <c r="C2384" s="176"/>
      <c r="D2384" s="176"/>
      <c r="E2384" s="145"/>
    </row>
    <row r="2385" spans="1:5">
      <c r="A2385" s="145"/>
      <c r="B2385" s="145"/>
      <c r="C2385" s="176"/>
      <c r="D2385" s="176"/>
      <c r="E2385" s="145"/>
    </row>
    <row r="2386" spans="1:5">
      <c r="A2386" s="145"/>
      <c r="B2386" s="145"/>
      <c r="C2386" s="176"/>
      <c r="D2386" s="176"/>
      <c r="E2386" s="145"/>
    </row>
    <row r="2387" spans="1:5">
      <c r="A2387" s="145"/>
      <c r="B2387" s="145"/>
      <c r="C2387" s="176"/>
      <c r="D2387" s="176"/>
      <c r="E2387" s="145"/>
    </row>
    <row r="2388" spans="1:5">
      <c r="A2388" s="145"/>
      <c r="B2388" s="145"/>
      <c r="C2388" s="176"/>
      <c r="D2388" s="176"/>
      <c r="E2388" s="145"/>
    </row>
    <row r="2389" spans="1:5">
      <c r="A2389" s="145"/>
      <c r="B2389" s="145"/>
      <c r="C2389" s="176"/>
      <c r="D2389" s="176"/>
      <c r="E2389" s="145"/>
    </row>
    <row r="2390" spans="1:5">
      <c r="A2390" s="145"/>
      <c r="B2390" s="145"/>
      <c r="C2390" s="176"/>
      <c r="D2390" s="176"/>
      <c r="E2390" s="145"/>
    </row>
    <row r="2391" spans="1:5">
      <c r="A2391" s="145"/>
      <c r="B2391" s="145"/>
      <c r="C2391" s="176"/>
      <c r="D2391" s="176"/>
      <c r="E2391" s="145"/>
    </row>
    <row r="2392" spans="1:5">
      <c r="A2392" s="145"/>
      <c r="B2392" s="145"/>
      <c r="C2392" s="176"/>
      <c r="D2392" s="176"/>
      <c r="E2392" s="145"/>
    </row>
    <row r="2393" spans="1:5">
      <c r="A2393" s="145"/>
      <c r="B2393" s="145"/>
      <c r="C2393" s="176"/>
      <c r="D2393" s="176"/>
      <c r="E2393" s="145"/>
    </row>
    <row r="2394" spans="1:5">
      <c r="A2394" s="145"/>
      <c r="B2394" s="145"/>
      <c r="C2394" s="176"/>
      <c r="D2394" s="176"/>
      <c r="E2394" s="145"/>
    </row>
    <row r="2395" spans="1:5">
      <c r="A2395" s="145"/>
      <c r="B2395" s="145"/>
      <c r="C2395" s="176"/>
      <c r="D2395" s="176"/>
      <c r="E2395" s="145"/>
    </row>
    <row r="2396" spans="1:5">
      <c r="A2396" s="145"/>
      <c r="B2396" s="145"/>
      <c r="C2396" s="176"/>
      <c r="D2396" s="176"/>
      <c r="E2396" s="145"/>
    </row>
    <row r="2397" spans="1:5">
      <c r="A2397" s="145"/>
      <c r="B2397" s="145"/>
      <c r="C2397" s="176"/>
      <c r="D2397" s="176"/>
      <c r="E2397" s="145"/>
    </row>
    <row r="2398" spans="1:5">
      <c r="A2398" s="145"/>
      <c r="B2398" s="145"/>
      <c r="C2398" s="176"/>
      <c r="D2398" s="176"/>
      <c r="E2398" s="145"/>
    </row>
    <row r="2399" spans="1:5">
      <c r="A2399" s="145"/>
      <c r="B2399" s="145"/>
      <c r="C2399" s="176"/>
      <c r="D2399" s="176"/>
      <c r="E2399" s="145"/>
    </row>
    <row r="2400" spans="1:5">
      <c r="A2400" s="145"/>
      <c r="B2400" s="145"/>
      <c r="C2400" s="176"/>
      <c r="D2400" s="176"/>
      <c r="E2400" s="145"/>
    </row>
    <row r="2401" spans="1:5">
      <c r="A2401" s="145"/>
      <c r="B2401" s="145"/>
      <c r="C2401" s="176"/>
      <c r="D2401" s="176"/>
      <c r="E2401" s="145"/>
    </row>
    <row r="2402" spans="1:5">
      <c r="A2402" s="145"/>
      <c r="B2402" s="145"/>
      <c r="C2402" s="176"/>
      <c r="D2402" s="176"/>
      <c r="E2402" s="145"/>
    </row>
    <row r="2403" spans="1:5">
      <c r="A2403" s="145"/>
      <c r="B2403" s="145"/>
      <c r="C2403" s="176"/>
      <c r="D2403" s="176"/>
      <c r="E2403" s="145"/>
    </row>
    <row r="2404" spans="1:5">
      <c r="A2404" s="145"/>
      <c r="B2404" s="145"/>
      <c r="C2404" s="176"/>
      <c r="D2404" s="176"/>
      <c r="E2404" s="145"/>
    </row>
    <row r="2405" spans="1:5">
      <c r="A2405" s="145"/>
      <c r="B2405" s="145"/>
      <c r="C2405" s="176"/>
      <c r="D2405" s="176"/>
      <c r="E2405" s="145"/>
    </row>
    <row r="2406" spans="1:5">
      <c r="A2406" s="145"/>
      <c r="B2406" s="145"/>
      <c r="C2406" s="176"/>
      <c r="D2406" s="176"/>
      <c r="E2406" s="145"/>
    </row>
    <row r="2407" spans="1:5">
      <c r="A2407" s="145"/>
      <c r="B2407" s="145"/>
      <c r="C2407" s="176"/>
      <c r="D2407" s="176"/>
      <c r="E2407" s="145"/>
    </row>
    <row r="2408" spans="1:5">
      <c r="A2408" s="145"/>
      <c r="B2408" s="145"/>
      <c r="C2408" s="176"/>
      <c r="D2408" s="176"/>
      <c r="E2408" s="145"/>
    </row>
    <row r="2409" spans="1:5">
      <c r="A2409" s="145"/>
      <c r="B2409" s="145"/>
      <c r="C2409" s="176"/>
      <c r="D2409" s="176"/>
      <c r="E2409" s="145"/>
    </row>
    <row r="2410" spans="1:5">
      <c r="A2410" s="145"/>
      <c r="B2410" s="145"/>
      <c r="C2410" s="176"/>
      <c r="D2410" s="176"/>
      <c r="E2410" s="145"/>
    </row>
    <row r="2411" spans="1:5">
      <c r="A2411" s="145"/>
      <c r="B2411" s="145"/>
      <c r="C2411" s="176"/>
      <c r="D2411" s="176"/>
      <c r="E2411" s="145"/>
    </row>
    <row r="2412" spans="1:5">
      <c r="A2412" s="145"/>
      <c r="B2412" s="145"/>
      <c r="C2412" s="176"/>
      <c r="D2412" s="176"/>
      <c r="E2412" s="145"/>
    </row>
    <row r="2413" spans="1:5">
      <c r="A2413" s="145"/>
      <c r="B2413" s="145"/>
      <c r="C2413" s="176"/>
      <c r="D2413" s="176"/>
      <c r="E2413" s="145"/>
    </row>
    <row r="2414" spans="1:5">
      <c r="A2414" s="145"/>
      <c r="B2414" s="145"/>
      <c r="C2414" s="176"/>
      <c r="D2414" s="176"/>
      <c r="E2414" s="145"/>
    </row>
    <row r="2415" spans="1:5">
      <c r="A2415" s="145"/>
      <c r="B2415" s="145"/>
      <c r="C2415" s="176"/>
      <c r="D2415" s="176"/>
      <c r="E2415" s="145"/>
    </row>
    <row r="2416" spans="1:5">
      <c r="A2416" s="145"/>
      <c r="B2416" s="145"/>
      <c r="C2416" s="176"/>
      <c r="D2416" s="176"/>
      <c r="E2416" s="145"/>
    </row>
    <row r="2417" spans="1:5">
      <c r="A2417" s="145"/>
      <c r="B2417" s="145"/>
      <c r="C2417" s="176"/>
      <c r="D2417" s="176"/>
      <c r="E2417" s="145"/>
    </row>
    <row r="2418" spans="1:5">
      <c r="A2418" s="145"/>
      <c r="B2418" s="145"/>
      <c r="C2418" s="176"/>
      <c r="D2418" s="176"/>
      <c r="E2418" s="145"/>
    </row>
    <row r="2419" spans="1:5">
      <c r="A2419" s="145"/>
      <c r="B2419" s="145"/>
      <c r="C2419" s="176"/>
      <c r="D2419" s="176"/>
      <c r="E2419" s="145"/>
    </row>
    <row r="2420" spans="1:5">
      <c r="A2420" s="145"/>
      <c r="B2420" s="145"/>
      <c r="C2420" s="176"/>
      <c r="D2420" s="176"/>
      <c r="E2420" s="145"/>
    </row>
    <row r="2421" spans="1:5">
      <c r="A2421" s="145"/>
      <c r="B2421" s="145"/>
      <c r="C2421" s="176"/>
      <c r="D2421" s="176"/>
      <c r="E2421" s="145"/>
    </row>
    <row r="2422" spans="1:5">
      <c r="A2422" s="145"/>
      <c r="B2422" s="145"/>
      <c r="C2422" s="176"/>
      <c r="D2422" s="176"/>
      <c r="E2422" s="145"/>
    </row>
    <row r="2423" spans="1:5">
      <c r="A2423" s="145"/>
      <c r="B2423" s="145"/>
      <c r="C2423" s="176"/>
      <c r="D2423" s="176"/>
      <c r="E2423" s="145"/>
    </row>
    <row r="2424" spans="1:5">
      <c r="A2424" s="145"/>
      <c r="B2424" s="145"/>
      <c r="C2424" s="176"/>
      <c r="D2424" s="176"/>
      <c r="E2424" s="145"/>
    </row>
    <row r="2425" spans="1:5">
      <c r="A2425" s="145"/>
      <c r="B2425" s="145"/>
      <c r="C2425" s="176"/>
      <c r="D2425" s="176"/>
      <c r="E2425" s="145"/>
    </row>
    <row r="2426" spans="1:5">
      <c r="A2426" s="145"/>
      <c r="B2426" s="145"/>
      <c r="C2426" s="176"/>
      <c r="D2426" s="176"/>
      <c r="E2426" s="145"/>
    </row>
    <row r="2427" spans="1:5">
      <c r="A2427" s="145"/>
      <c r="B2427" s="145"/>
      <c r="C2427" s="176"/>
      <c r="D2427" s="176"/>
      <c r="E2427" s="145"/>
    </row>
    <row r="2428" spans="1:5">
      <c r="A2428" s="145"/>
      <c r="B2428" s="145"/>
      <c r="C2428" s="176"/>
      <c r="D2428" s="176"/>
      <c r="E2428" s="145"/>
    </row>
    <row r="2429" spans="1:5">
      <c r="A2429" s="145"/>
      <c r="B2429" s="145"/>
      <c r="C2429" s="176"/>
      <c r="D2429" s="176"/>
      <c r="E2429" s="145"/>
    </row>
    <row r="2430" spans="1:5">
      <c r="A2430" s="145"/>
      <c r="B2430" s="145"/>
      <c r="C2430" s="176"/>
      <c r="D2430" s="176"/>
      <c r="E2430" s="145"/>
    </row>
    <row r="2431" spans="1:5">
      <c r="A2431" s="145"/>
      <c r="B2431" s="145"/>
      <c r="C2431" s="176"/>
      <c r="D2431" s="176"/>
      <c r="E2431" s="145"/>
    </row>
    <row r="2432" spans="1:5">
      <c r="A2432" s="145"/>
      <c r="B2432" s="145"/>
      <c r="C2432" s="176"/>
      <c r="D2432" s="176"/>
      <c r="E2432" s="145"/>
    </row>
    <row r="2433" spans="1:5">
      <c r="A2433" s="145"/>
      <c r="B2433" s="145"/>
      <c r="C2433" s="176"/>
      <c r="D2433" s="176"/>
      <c r="E2433" s="145"/>
    </row>
    <row r="2434" spans="1:5">
      <c r="A2434" s="145"/>
      <c r="B2434" s="145"/>
      <c r="C2434" s="176"/>
      <c r="D2434" s="176"/>
      <c r="E2434" s="145"/>
    </row>
    <row r="2435" spans="1:5">
      <c r="A2435" s="145"/>
      <c r="B2435" s="145"/>
      <c r="C2435" s="176"/>
      <c r="D2435" s="176"/>
      <c r="E2435" s="145"/>
    </row>
    <row r="2436" spans="1:5">
      <c r="A2436" s="145"/>
      <c r="B2436" s="145"/>
      <c r="C2436" s="176"/>
      <c r="D2436" s="176"/>
      <c r="E2436" s="145"/>
    </row>
    <row r="2437" spans="1:5">
      <c r="A2437" s="145"/>
      <c r="B2437" s="145"/>
      <c r="C2437" s="176"/>
      <c r="D2437" s="176"/>
      <c r="E2437" s="145"/>
    </row>
    <row r="2438" spans="1:5">
      <c r="A2438" s="145"/>
      <c r="B2438" s="145"/>
      <c r="C2438" s="176"/>
      <c r="D2438" s="176"/>
      <c r="E2438" s="145"/>
    </row>
    <row r="2439" spans="1:5">
      <c r="A2439" s="145"/>
      <c r="B2439" s="145"/>
      <c r="C2439" s="176"/>
      <c r="D2439" s="176"/>
      <c r="E2439" s="145"/>
    </row>
    <row r="2440" spans="1:5">
      <c r="A2440" s="145"/>
      <c r="B2440" s="145"/>
      <c r="C2440" s="176"/>
      <c r="D2440" s="176"/>
      <c r="E2440" s="145"/>
    </row>
    <row r="2441" spans="1:5">
      <c r="A2441" s="145"/>
      <c r="B2441" s="145"/>
      <c r="C2441" s="176"/>
      <c r="D2441" s="176"/>
      <c r="E2441" s="145"/>
    </row>
    <row r="2442" spans="1:5">
      <c r="A2442" s="145"/>
      <c r="B2442" s="145"/>
      <c r="C2442" s="176"/>
      <c r="D2442" s="176"/>
      <c r="E2442" s="145"/>
    </row>
    <row r="2443" spans="1:5">
      <c r="A2443" s="145"/>
      <c r="B2443" s="145"/>
      <c r="C2443" s="176"/>
      <c r="D2443" s="176"/>
      <c r="E2443" s="145"/>
    </row>
    <row r="2444" spans="1:5">
      <c r="A2444" s="145"/>
      <c r="B2444" s="145"/>
      <c r="C2444" s="176"/>
      <c r="D2444" s="176"/>
      <c r="E2444" s="145"/>
    </row>
    <row r="2445" spans="1:5">
      <c r="A2445" s="145"/>
      <c r="B2445" s="145"/>
      <c r="C2445" s="176"/>
      <c r="D2445" s="176"/>
      <c r="E2445" s="145"/>
    </row>
    <row r="2446" spans="1:5">
      <c r="A2446" s="145"/>
      <c r="B2446" s="145"/>
      <c r="C2446" s="176"/>
      <c r="D2446" s="176"/>
      <c r="E2446" s="145"/>
    </row>
    <row r="2447" spans="1:5">
      <c r="A2447" s="145"/>
      <c r="B2447" s="145"/>
      <c r="C2447" s="176"/>
      <c r="D2447" s="176"/>
      <c r="E2447" s="145"/>
    </row>
    <row r="2448" spans="1:5">
      <c r="A2448" s="145"/>
      <c r="B2448" s="145"/>
      <c r="C2448" s="176"/>
      <c r="D2448" s="176"/>
      <c r="E2448" s="145"/>
    </row>
    <row r="2449" spans="1:5">
      <c r="A2449" s="145"/>
      <c r="B2449" s="145"/>
      <c r="C2449" s="176"/>
      <c r="D2449" s="176"/>
      <c r="E2449" s="145"/>
    </row>
    <row r="2450" spans="1:5">
      <c r="A2450" s="145"/>
      <c r="B2450" s="145"/>
      <c r="C2450" s="176"/>
      <c r="D2450" s="176"/>
      <c r="E2450" s="145"/>
    </row>
    <row r="2451" spans="1:5">
      <c r="A2451" s="145"/>
      <c r="B2451" s="145"/>
      <c r="C2451" s="176"/>
      <c r="D2451" s="176"/>
      <c r="E2451" s="145"/>
    </row>
    <row r="2452" spans="1:5">
      <c r="A2452" s="145"/>
      <c r="B2452" s="145"/>
      <c r="C2452" s="176"/>
      <c r="D2452" s="176"/>
      <c r="E2452" s="145"/>
    </row>
    <row r="2453" spans="1:5">
      <c r="A2453" s="145"/>
      <c r="B2453" s="145"/>
      <c r="C2453" s="176"/>
      <c r="D2453" s="176"/>
      <c r="E2453" s="145"/>
    </row>
    <row r="2454" spans="1:5">
      <c r="A2454" s="145"/>
      <c r="B2454" s="145"/>
      <c r="C2454" s="176"/>
      <c r="D2454" s="176"/>
      <c r="E2454" s="145"/>
    </row>
    <row r="2455" spans="1:5">
      <c r="A2455" s="145"/>
      <c r="B2455" s="145"/>
      <c r="C2455" s="176"/>
      <c r="D2455" s="176"/>
      <c r="E2455" s="145"/>
    </row>
    <row r="2456" spans="1:5">
      <c r="A2456" s="145"/>
      <c r="B2456" s="145"/>
      <c r="C2456" s="176"/>
      <c r="D2456" s="176"/>
      <c r="E2456" s="145"/>
    </row>
    <row r="2457" spans="1:5">
      <c r="A2457" s="145"/>
      <c r="B2457" s="145"/>
      <c r="C2457" s="176"/>
      <c r="D2457" s="176"/>
      <c r="E2457" s="145"/>
    </row>
    <row r="2458" spans="1:5">
      <c r="A2458" s="145"/>
      <c r="B2458" s="145"/>
      <c r="C2458" s="176"/>
      <c r="D2458" s="176"/>
      <c r="E2458" s="145"/>
    </row>
    <row r="2459" spans="1:5">
      <c r="A2459" s="145"/>
      <c r="B2459" s="145"/>
      <c r="C2459" s="176"/>
      <c r="D2459" s="176"/>
      <c r="E2459" s="145"/>
    </row>
    <row r="2460" spans="1:5">
      <c r="A2460" s="145"/>
      <c r="B2460" s="145"/>
      <c r="C2460" s="176"/>
      <c r="D2460" s="176"/>
      <c r="E2460" s="145"/>
    </row>
    <row r="2461" spans="1:5">
      <c r="A2461" s="145"/>
      <c r="B2461" s="145"/>
      <c r="C2461" s="176"/>
      <c r="D2461" s="176"/>
      <c r="E2461" s="145"/>
    </row>
    <row r="2462" spans="1:5">
      <c r="A2462" s="145"/>
      <c r="B2462" s="145"/>
      <c r="C2462" s="176"/>
      <c r="D2462" s="176"/>
      <c r="E2462" s="145"/>
    </row>
    <row r="2463" spans="1:5">
      <c r="A2463" s="145"/>
      <c r="B2463" s="145"/>
      <c r="C2463" s="176"/>
      <c r="D2463" s="176"/>
      <c r="E2463" s="145"/>
    </row>
    <row r="2464" spans="1:5">
      <c r="A2464" s="145"/>
      <c r="B2464" s="145"/>
      <c r="C2464" s="176"/>
      <c r="D2464" s="176"/>
      <c r="E2464" s="145"/>
    </row>
    <row r="2465" spans="1:5">
      <c r="A2465" s="145"/>
      <c r="B2465" s="145"/>
      <c r="C2465" s="176"/>
      <c r="D2465" s="176"/>
      <c r="E2465" s="145"/>
    </row>
    <row r="2466" spans="1:5">
      <c r="A2466" s="145"/>
      <c r="B2466" s="145"/>
      <c r="C2466" s="176"/>
      <c r="D2466" s="176"/>
      <c r="E2466" s="145"/>
    </row>
    <row r="2467" spans="1:5">
      <c r="A2467" s="145"/>
      <c r="B2467" s="145"/>
      <c r="C2467" s="176"/>
      <c r="D2467" s="176"/>
      <c r="E2467" s="145"/>
    </row>
    <row r="2468" spans="1:5">
      <c r="A2468" s="145"/>
      <c r="B2468" s="145"/>
      <c r="C2468" s="176"/>
      <c r="D2468" s="176"/>
      <c r="E2468" s="145"/>
    </row>
    <row r="2469" spans="1:5">
      <c r="A2469" s="145"/>
      <c r="B2469" s="145"/>
      <c r="C2469" s="176"/>
      <c r="D2469" s="176"/>
      <c r="E2469" s="145"/>
    </row>
    <row r="2470" spans="1:5">
      <c r="A2470" s="145"/>
      <c r="B2470" s="145"/>
      <c r="C2470" s="176"/>
      <c r="D2470" s="176"/>
      <c r="E2470" s="145"/>
    </row>
    <row r="2471" spans="1:5">
      <c r="A2471" s="145"/>
      <c r="B2471" s="145"/>
      <c r="C2471" s="176"/>
      <c r="D2471" s="176"/>
      <c r="E2471" s="145"/>
    </row>
    <row r="2472" spans="1:5">
      <c r="A2472" s="145"/>
      <c r="B2472" s="145"/>
      <c r="C2472" s="176"/>
      <c r="D2472" s="176"/>
      <c r="E2472" s="145"/>
    </row>
    <row r="2473" spans="1:5">
      <c r="A2473" s="145"/>
      <c r="B2473" s="145"/>
      <c r="C2473" s="176"/>
      <c r="D2473" s="176"/>
      <c r="E2473" s="145"/>
    </row>
    <row r="2474" spans="1:5">
      <c r="A2474" s="145"/>
      <c r="B2474" s="145"/>
      <c r="C2474" s="176"/>
      <c r="D2474" s="176"/>
      <c r="E2474" s="145"/>
    </row>
    <row r="2475" spans="1:5">
      <c r="A2475" s="145"/>
      <c r="B2475" s="145"/>
      <c r="C2475" s="176"/>
      <c r="D2475" s="176"/>
      <c r="E2475" s="145"/>
    </row>
    <row r="2476" spans="1:5">
      <c r="A2476" s="145"/>
      <c r="B2476" s="145"/>
      <c r="C2476" s="176"/>
      <c r="D2476" s="176"/>
      <c r="E2476" s="145"/>
    </row>
    <row r="2477" spans="1:5">
      <c r="A2477" s="145"/>
      <c r="B2477" s="145"/>
      <c r="C2477" s="176"/>
      <c r="D2477" s="176"/>
      <c r="E2477" s="145"/>
    </row>
    <row r="2478" spans="1:5">
      <c r="A2478" s="145"/>
      <c r="B2478" s="145"/>
      <c r="C2478" s="176"/>
      <c r="D2478" s="176"/>
      <c r="E2478" s="145"/>
    </row>
    <row r="2479" spans="1:5">
      <c r="A2479" s="145"/>
      <c r="B2479" s="145"/>
      <c r="C2479" s="176"/>
      <c r="D2479" s="176"/>
      <c r="E2479" s="145"/>
    </row>
    <row r="2480" spans="1:5">
      <c r="A2480" s="145"/>
      <c r="B2480" s="145"/>
      <c r="C2480" s="176"/>
      <c r="D2480" s="176"/>
      <c r="E2480" s="145"/>
    </row>
    <row r="2481" spans="1:5">
      <c r="A2481" s="145"/>
      <c r="B2481" s="145"/>
      <c r="C2481" s="176"/>
      <c r="D2481" s="176"/>
      <c r="E2481" s="145"/>
    </row>
    <row r="2482" spans="1:5">
      <c r="A2482" s="145"/>
      <c r="B2482" s="145"/>
      <c r="C2482" s="176"/>
      <c r="D2482" s="176"/>
      <c r="E2482" s="145"/>
    </row>
    <row r="2483" spans="1:5">
      <c r="A2483" s="145"/>
      <c r="B2483" s="145"/>
      <c r="C2483" s="176"/>
      <c r="D2483" s="176"/>
      <c r="E2483" s="145"/>
    </row>
    <row r="2484" spans="1:5">
      <c r="A2484" s="145"/>
      <c r="B2484" s="145"/>
      <c r="C2484" s="176"/>
      <c r="D2484" s="176"/>
      <c r="E2484" s="145"/>
    </row>
    <row r="2485" spans="1:5">
      <c r="A2485" s="145"/>
      <c r="B2485" s="145"/>
      <c r="C2485" s="176"/>
      <c r="D2485" s="176"/>
      <c r="E2485" s="145"/>
    </row>
    <row r="2486" spans="1:5">
      <c r="A2486" s="145"/>
      <c r="B2486" s="145"/>
      <c r="C2486" s="176"/>
      <c r="D2486" s="176"/>
      <c r="E2486" s="145"/>
    </row>
    <row r="2487" spans="1:5">
      <c r="A2487" s="145"/>
      <c r="B2487" s="145"/>
      <c r="C2487" s="176"/>
      <c r="D2487" s="176"/>
      <c r="E2487" s="145"/>
    </row>
    <row r="2488" spans="1:5">
      <c r="A2488" s="145"/>
      <c r="B2488" s="145"/>
      <c r="C2488" s="176"/>
      <c r="D2488" s="176"/>
      <c r="E2488" s="145"/>
    </row>
    <row r="2489" spans="1:5">
      <c r="A2489" s="145"/>
      <c r="B2489" s="145"/>
      <c r="C2489" s="176"/>
      <c r="D2489" s="176"/>
      <c r="E2489" s="145"/>
    </row>
    <row r="2490" spans="1:5">
      <c r="A2490" s="145"/>
      <c r="B2490" s="145"/>
      <c r="C2490" s="176"/>
      <c r="D2490" s="176"/>
      <c r="E2490" s="145"/>
    </row>
    <row r="2491" spans="1:5">
      <c r="A2491" s="145"/>
      <c r="B2491" s="145"/>
      <c r="C2491" s="176"/>
      <c r="D2491" s="176"/>
      <c r="E2491" s="145"/>
    </row>
    <row r="2492" spans="1:5">
      <c r="A2492" s="145"/>
      <c r="B2492" s="145"/>
      <c r="C2492" s="176"/>
      <c r="D2492" s="176"/>
      <c r="E2492" s="145"/>
    </row>
    <row r="2493" spans="1:5">
      <c r="A2493" s="145"/>
      <c r="B2493" s="145"/>
      <c r="C2493" s="176"/>
      <c r="D2493" s="176"/>
      <c r="E2493" s="145"/>
    </row>
    <row r="2494" spans="1:5">
      <c r="A2494" s="145"/>
      <c r="B2494" s="145"/>
      <c r="C2494" s="176"/>
      <c r="D2494" s="176"/>
      <c r="E2494" s="145"/>
    </row>
    <row r="2495" spans="1:5">
      <c r="A2495" s="145"/>
      <c r="B2495" s="145"/>
      <c r="C2495" s="176"/>
      <c r="D2495" s="176"/>
      <c r="E2495" s="145"/>
    </row>
    <row r="2496" spans="1:5">
      <c r="A2496" s="145"/>
      <c r="B2496" s="145"/>
      <c r="C2496" s="176"/>
      <c r="D2496" s="176"/>
      <c r="E2496" s="145"/>
    </row>
    <row r="2497" spans="1:5">
      <c r="A2497" s="145"/>
      <c r="B2497" s="145"/>
      <c r="C2497" s="176"/>
      <c r="D2497" s="176"/>
      <c r="E2497" s="145"/>
    </row>
    <row r="2498" spans="1:5">
      <c r="A2498" s="145"/>
      <c r="B2498" s="145"/>
      <c r="C2498" s="176"/>
      <c r="D2498" s="176"/>
      <c r="E2498" s="145"/>
    </row>
    <row r="2499" spans="1:5">
      <c r="A2499" s="145"/>
      <c r="B2499" s="145"/>
      <c r="C2499" s="176"/>
      <c r="D2499" s="176"/>
      <c r="E2499" s="145"/>
    </row>
    <row r="2500" spans="1:5">
      <c r="A2500" s="145"/>
      <c r="B2500" s="145"/>
      <c r="C2500" s="176"/>
      <c r="D2500" s="176"/>
      <c r="E2500" s="145"/>
    </row>
    <row r="2501" spans="1:5">
      <c r="A2501" s="145"/>
      <c r="B2501" s="145"/>
      <c r="C2501" s="176"/>
      <c r="D2501" s="176"/>
      <c r="E2501" s="145"/>
    </row>
    <row r="2502" spans="1:5">
      <c r="A2502" s="145"/>
      <c r="B2502" s="145"/>
      <c r="C2502" s="176"/>
      <c r="D2502" s="176"/>
      <c r="E2502" s="145"/>
    </row>
    <row r="2503" spans="1:5">
      <c r="A2503" s="145"/>
      <c r="B2503" s="145"/>
      <c r="C2503" s="176"/>
      <c r="D2503" s="176"/>
      <c r="E2503" s="145"/>
    </row>
    <row r="2504" spans="1:5">
      <c r="A2504" s="145"/>
      <c r="B2504" s="145"/>
      <c r="C2504" s="176"/>
      <c r="D2504" s="176"/>
      <c r="E2504" s="145"/>
    </row>
    <row r="2505" spans="1:5">
      <c r="A2505" s="145"/>
      <c r="B2505" s="145"/>
      <c r="C2505" s="176"/>
      <c r="D2505" s="176"/>
      <c r="E2505" s="145"/>
    </row>
    <row r="2506" spans="1:5">
      <c r="A2506" s="145"/>
      <c r="B2506" s="145"/>
      <c r="C2506" s="176"/>
      <c r="D2506" s="176"/>
      <c r="E2506" s="145"/>
    </row>
    <row r="2507" spans="1:5">
      <c r="A2507" s="145"/>
      <c r="B2507" s="145"/>
      <c r="C2507" s="176"/>
      <c r="D2507" s="176"/>
      <c r="E2507" s="145"/>
    </row>
    <row r="2508" spans="1:5">
      <c r="A2508" s="145"/>
      <c r="B2508" s="145"/>
      <c r="C2508" s="176"/>
      <c r="D2508" s="176"/>
      <c r="E2508" s="145"/>
    </row>
    <row r="2509" spans="1:5">
      <c r="A2509" s="145"/>
      <c r="B2509" s="145"/>
      <c r="C2509" s="176"/>
      <c r="D2509" s="176"/>
      <c r="E2509" s="145"/>
    </row>
    <row r="2510" spans="1:5">
      <c r="A2510" s="145"/>
      <c r="B2510" s="145"/>
      <c r="C2510" s="176"/>
      <c r="D2510" s="176"/>
      <c r="E2510" s="145"/>
    </row>
    <row r="2511" spans="1:5">
      <c r="A2511" s="145"/>
      <c r="B2511" s="145"/>
      <c r="C2511" s="176"/>
      <c r="D2511" s="176"/>
      <c r="E2511" s="145"/>
    </row>
    <row r="2512" spans="1:5">
      <c r="A2512" s="145"/>
      <c r="B2512" s="145"/>
      <c r="C2512" s="176"/>
      <c r="D2512" s="176"/>
      <c r="E2512" s="145"/>
    </row>
    <row r="2513" spans="1:5">
      <c r="A2513" s="145"/>
      <c r="B2513" s="145"/>
      <c r="C2513" s="176"/>
      <c r="D2513" s="176"/>
      <c r="E2513" s="145"/>
    </row>
    <row r="2514" spans="1:5">
      <c r="A2514" s="145"/>
      <c r="B2514" s="145"/>
      <c r="C2514" s="176"/>
      <c r="D2514" s="176"/>
      <c r="E2514" s="145"/>
    </row>
    <row r="2515" spans="1:5">
      <c r="A2515" s="145"/>
      <c r="B2515" s="145"/>
      <c r="C2515" s="176"/>
      <c r="D2515" s="176"/>
      <c r="E2515" s="145"/>
    </row>
    <row r="2516" spans="1:5">
      <c r="A2516" s="145"/>
      <c r="B2516" s="145"/>
      <c r="C2516" s="176"/>
      <c r="D2516" s="176"/>
      <c r="E2516" s="145"/>
    </row>
    <row r="2517" spans="1:5">
      <c r="A2517" s="145"/>
      <c r="B2517" s="145"/>
      <c r="C2517" s="176"/>
      <c r="D2517" s="176"/>
      <c r="E2517" s="145"/>
    </row>
    <row r="2518" spans="1:5">
      <c r="A2518" s="145"/>
      <c r="B2518" s="145"/>
      <c r="C2518" s="176"/>
      <c r="D2518" s="176"/>
      <c r="E2518" s="145"/>
    </row>
    <row r="2519" spans="1:5">
      <c r="A2519" s="145"/>
      <c r="B2519" s="145"/>
      <c r="C2519" s="176"/>
      <c r="D2519" s="176"/>
      <c r="E2519" s="145"/>
    </row>
    <row r="2520" spans="1:5">
      <c r="A2520" s="145"/>
      <c r="B2520" s="145"/>
      <c r="C2520" s="176"/>
      <c r="D2520" s="176"/>
      <c r="E2520" s="145"/>
    </row>
    <row r="2521" spans="1:5">
      <c r="A2521" s="145"/>
      <c r="B2521" s="145"/>
      <c r="C2521" s="176"/>
      <c r="D2521" s="176"/>
      <c r="E2521" s="145"/>
    </row>
    <row r="2522" spans="1:5">
      <c r="A2522" s="145"/>
      <c r="B2522" s="145"/>
      <c r="C2522" s="176"/>
      <c r="D2522" s="176"/>
      <c r="E2522" s="145"/>
    </row>
    <row r="2523" spans="1:5">
      <c r="A2523" s="145"/>
      <c r="B2523" s="145"/>
      <c r="C2523" s="176"/>
      <c r="D2523" s="176"/>
      <c r="E2523" s="145"/>
    </row>
    <row r="2524" spans="1:5">
      <c r="A2524" s="145"/>
      <c r="B2524" s="145"/>
      <c r="C2524" s="176"/>
      <c r="D2524" s="176"/>
      <c r="E2524" s="145"/>
    </row>
    <row r="2525" spans="1:5">
      <c r="A2525" s="145"/>
      <c r="B2525" s="145"/>
      <c r="C2525" s="176"/>
      <c r="D2525" s="176"/>
      <c r="E2525" s="145"/>
    </row>
    <row r="2526" spans="1:5">
      <c r="A2526" s="145"/>
      <c r="B2526" s="145"/>
      <c r="C2526" s="176"/>
      <c r="D2526" s="176"/>
      <c r="E2526" s="145"/>
    </row>
    <row r="2527" spans="1:5">
      <c r="A2527" s="145"/>
      <c r="B2527" s="145"/>
      <c r="C2527" s="176"/>
      <c r="D2527" s="176"/>
      <c r="E2527" s="145"/>
    </row>
    <row r="2528" spans="1:5">
      <c r="A2528" s="145"/>
      <c r="B2528" s="145"/>
      <c r="C2528" s="176"/>
      <c r="D2528" s="176"/>
      <c r="E2528" s="145"/>
    </row>
    <row r="2529" spans="1:5">
      <c r="A2529" s="145"/>
      <c r="B2529" s="145"/>
      <c r="C2529" s="176"/>
      <c r="D2529" s="176"/>
      <c r="E2529" s="145"/>
    </row>
    <row r="2530" spans="1:5">
      <c r="A2530" s="145"/>
      <c r="B2530" s="145"/>
      <c r="C2530" s="176"/>
      <c r="D2530" s="176"/>
      <c r="E2530" s="145"/>
    </row>
    <row r="2531" spans="1:5">
      <c r="A2531" s="145"/>
      <c r="B2531" s="145"/>
      <c r="C2531" s="176"/>
      <c r="D2531" s="176"/>
      <c r="E2531" s="145"/>
    </row>
    <row r="2532" spans="1:5">
      <c r="A2532" s="145"/>
      <c r="B2532" s="145"/>
      <c r="C2532" s="176"/>
      <c r="D2532" s="176"/>
      <c r="E2532" s="145"/>
    </row>
    <row r="2533" spans="1:5">
      <c r="A2533" s="145"/>
      <c r="B2533" s="145"/>
      <c r="C2533" s="176"/>
      <c r="D2533" s="176"/>
      <c r="E2533" s="145"/>
    </row>
    <row r="2534" spans="1:5">
      <c r="A2534" s="145"/>
      <c r="B2534" s="145"/>
      <c r="C2534" s="176"/>
      <c r="D2534" s="176"/>
      <c r="E2534" s="145"/>
    </row>
    <row r="2535" spans="1:5">
      <c r="A2535" s="145"/>
      <c r="B2535" s="145"/>
      <c r="C2535" s="176"/>
      <c r="D2535" s="176"/>
      <c r="E2535" s="145"/>
    </row>
    <row r="2536" spans="1:5">
      <c r="A2536" s="145"/>
      <c r="B2536" s="145"/>
      <c r="C2536" s="176"/>
      <c r="D2536" s="176"/>
      <c r="E2536" s="145"/>
    </row>
    <row r="2537" spans="1:5">
      <c r="A2537" s="145"/>
      <c r="B2537" s="145"/>
      <c r="C2537" s="176"/>
      <c r="D2537" s="176"/>
      <c r="E2537" s="145"/>
    </row>
    <row r="2538" spans="1:5">
      <c r="A2538" s="145"/>
      <c r="B2538" s="145"/>
      <c r="C2538" s="176"/>
      <c r="D2538" s="176"/>
      <c r="E2538" s="145"/>
    </row>
    <row r="2539" spans="1:5">
      <c r="A2539" s="145"/>
      <c r="B2539" s="145"/>
      <c r="C2539" s="176"/>
      <c r="D2539" s="176"/>
      <c r="E2539" s="145"/>
    </row>
    <row r="2540" spans="1:5">
      <c r="A2540" s="145"/>
      <c r="B2540" s="145"/>
      <c r="C2540" s="176"/>
      <c r="D2540" s="176"/>
      <c r="E2540" s="145"/>
    </row>
    <row r="2541" spans="1:5">
      <c r="A2541" s="145"/>
      <c r="B2541" s="145"/>
      <c r="C2541" s="176"/>
      <c r="D2541" s="176"/>
      <c r="E2541" s="145"/>
    </row>
    <row r="2542" spans="1:5">
      <c r="A2542" s="145"/>
      <c r="B2542" s="145"/>
      <c r="C2542" s="176"/>
      <c r="D2542" s="176"/>
      <c r="E2542" s="145"/>
    </row>
    <row r="2543" spans="1:5">
      <c r="A2543" s="145"/>
      <c r="B2543" s="145"/>
      <c r="C2543" s="176"/>
      <c r="D2543" s="176"/>
      <c r="E2543" s="145"/>
    </row>
    <row r="2544" spans="1:5">
      <c r="A2544" s="145"/>
      <c r="B2544" s="145"/>
      <c r="C2544" s="176"/>
      <c r="D2544" s="176"/>
      <c r="E2544" s="145"/>
    </row>
    <row r="2545" spans="1:5">
      <c r="A2545" s="145"/>
      <c r="B2545" s="145"/>
      <c r="C2545" s="176"/>
      <c r="D2545" s="176"/>
      <c r="E2545" s="145"/>
    </row>
    <row r="2546" spans="1:5">
      <c r="A2546" s="145"/>
      <c r="B2546" s="145"/>
      <c r="C2546" s="176"/>
      <c r="D2546" s="176"/>
      <c r="E2546" s="145"/>
    </row>
    <row r="2547" spans="1:5">
      <c r="A2547" s="145"/>
      <c r="B2547" s="145"/>
      <c r="C2547" s="176"/>
      <c r="D2547" s="176"/>
      <c r="E2547" s="145"/>
    </row>
    <row r="2548" spans="1:5">
      <c r="A2548" s="145"/>
      <c r="B2548" s="145"/>
      <c r="C2548" s="176"/>
      <c r="D2548" s="176"/>
      <c r="E2548" s="145"/>
    </row>
    <row r="2549" spans="1:5">
      <c r="A2549" s="145"/>
      <c r="B2549" s="145"/>
      <c r="C2549" s="176"/>
      <c r="D2549" s="176"/>
      <c r="E2549" s="145"/>
    </row>
    <row r="2550" spans="1:5">
      <c r="A2550" s="145"/>
      <c r="B2550" s="145"/>
      <c r="C2550" s="176"/>
      <c r="D2550" s="176"/>
      <c r="E2550" s="145"/>
    </row>
    <row r="2551" spans="1:5">
      <c r="A2551" s="145"/>
      <c r="B2551" s="145"/>
      <c r="C2551" s="176"/>
      <c r="D2551" s="176"/>
      <c r="E2551" s="145"/>
    </row>
    <row r="2552" spans="1:5">
      <c r="A2552" s="145"/>
      <c r="B2552" s="145"/>
      <c r="C2552" s="176"/>
      <c r="D2552" s="176"/>
      <c r="E2552" s="145"/>
    </row>
    <row r="2553" spans="1:5">
      <c r="A2553" s="145"/>
      <c r="B2553" s="145"/>
      <c r="C2553" s="176"/>
      <c r="D2553" s="176"/>
      <c r="E2553" s="145"/>
    </row>
    <row r="2554" spans="1:5">
      <c r="A2554" s="145"/>
      <c r="B2554" s="145"/>
      <c r="C2554" s="176"/>
      <c r="D2554" s="176"/>
      <c r="E2554" s="145"/>
    </row>
    <row r="2555" spans="1:5">
      <c r="A2555" s="145"/>
      <c r="B2555" s="145"/>
      <c r="C2555" s="176"/>
      <c r="D2555" s="176"/>
      <c r="E2555" s="145"/>
    </row>
    <row r="2556" spans="1:5">
      <c r="A2556" s="145"/>
      <c r="B2556" s="145"/>
      <c r="C2556" s="176"/>
      <c r="D2556" s="176"/>
      <c r="E2556" s="145"/>
    </row>
    <row r="2557" spans="1:5">
      <c r="A2557" s="145"/>
      <c r="B2557" s="145"/>
      <c r="C2557" s="176"/>
      <c r="D2557" s="176"/>
      <c r="E2557" s="145"/>
    </row>
    <row r="2558" spans="1:5">
      <c r="A2558" s="145"/>
      <c r="B2558" s="145"/>
      <c r="C2558" s="176"/>
      <c r="D2558" s="176"/>
      <c r="E2558" s="145"/>
    </row>
    <row r="2559" spans="1:5">
      <c r="A2559" s="145"/>
      <c r="B2559" s="145"/>
      <c r="C2559" s="176"/>
      <c r="D2559" s="176"/>
      <c r="E2559" s="145"/>
    </row>
    <row r="2560" spans="1:5">
      <c r="A2560" s="145"/>
      <c r="B2560" s="145"/>
      <c r="C2560" s="176"/>
      <c r="D2560" s="176"/>
      <c r="E2560" s="145"/>
    </row>
    <row r="2561" spans="1:5">
      <c r="A2561" s="145"/>
      <c r="B2561" s="145"/>
      <c r="C2561" s="176"/>
      <c r="D2561" s="176"/>
      <c r="E2561" s="145"/>
    </row>
    <row r="2562" spans="1:5">
      <c r="A2562" s="145"/>
      <c r="B2562" s="145"/>
      <c r="C2562" s="176"/>
      <c r="D2562" s="176"/>
      <c r="E2562" s="145"/>
    </row>
    <row r="2563" spans="1:5">
      <c r="A2563" s="145"/>
      <c r="B2563" s="145"/>
      <c r="C2563" s="176"/>
      <c r="D2563" s="176"/>
      <c r="E2563" s="145"/>
    </row>
    <row r="2564" spans="1:5">
      <c r="A2564" s="145"/>
      <c r="B2564" s="145"/>
      <c r="C2564" s="176"/>
      <c r="D2564" s="176"/>
      <c r="E2564" s="145"/>
    </row>
    <row r="2565" spans="1:5">
      <c r="A2565" s="145"/>
      <c r="B2565" s="145"/>
      <c r="C2565" s="176"/>
      <c r="D2565" s="176"/>
      <c r="E2565" s="145"/>
    </row>
    <row r="2566" spans="1:5">
      <c r="A2566" s="145"/>
      <c r="B2566" s="145"/>
      <c r="C2566" s="176"/>
      <c r="D2566" s="176"/>
      <c r="E2566" s="145"/>
    </row>
    <row r="2567" spans="1:5">
      <c r="A2567" s="145"/>
      <c r="B2567" s="145"/>
      <c r="C2567" s="176"/>
      <c r="D2567" s="176"/>
      <c r="E2567" s="145"/>
    </row>
    <row r="2568" spans="1:5">
      <c r="A2568" s="145"/>
      <c r="B2568" s="145"/>
      <c r="C2568" s="176"/>
      <c r="D2568" s="176"/>
      <c r="E2568" s="145"/>
    </row>
    <row r="2569" spans="1:5">
      <c r="A2569" s="145"/>
      <c r="B2569" s="145"/>
      <c r="C2569" s="176"/>
      <c r="D2569" s="176"/>
      <c r="E2569" s="145"/>
    </row>
    <row r="2570" spans="1:5">
      <c r="A2570" s="145"/>
      <c r="B2570" s="145"/>
      <c r="C2570" s="176"/>
      <c r="D2570" s="176"/>
      <c r="E2570" s="145"/>
    </row>
    <row r="2571" spans="1:5">
      <c r="A2571" s="145"/>
      <c r="B2571" s="145"/>
      <c r="C2571" s="176"/>
      <c r="D2571" s="176"/>
      <c r="E2571" s="145"/>
    </row>
    <row r="2572" spans="1:5">
      <c r="A2572" s="145"/>
      <c r="B2572" s="145"/>
      <c r="C2572" s="176"/>
      <c r="D2572" s="176"/>
      <c r="E2572" s="145"/>
    </row>
    <row r="2573" spans="1:5">
      <c r="A2573" s="145"/>
      <c r="B2573" s="145"/>
      <c r="C2573" s="176"/>
      <c r="D2573" s="176"/>
      <c r="E2573" s="145"/>
    </row>
    <row r="2574" spans="1:5">
      <c r="A2574" s="145"/>
      <c r="B2574" s="145"/>
      <c r="C2574" s="176"/>
      <c r="D2574" s="176"/>
      <c r="E2574" s="145"/>
    </row>
    <row r="2575" spans="1:5">
      <c r="A2575" s="145"/>
      <c r="B2575" s="145"/>
      <c r="C2575" s="176"/>
      <c r="D2575" s="176"/>
      <c r="E2575" s="145"/>
    </row>
    <row r="2576" spans="1:5">
      <c r="A2576" s="145"/>
      <c r="B2576" s="145"/>
      <c r="C2576" s="176"/>
      <c r="D2576" s="176"/>
      <c r="E2576" s="145"/>
    </row>
    <row r="2577" spans="1:5">
      <c r="A2577" s="145"/>
      <c r="B2577" s="145"/>
      <c r="C2577" s="176"/>
      <c r="D2577" s="176"/>
      <c r="E2577" s="145"/>
    </row>
    <row r="2578" spans="1:5">
      <c r="A2578" s="145"/>
      <c r="B2578" s="145"/>
      <c r="C2578" s="176"/>
      <c r="D2578" s="176"/>
      <c r="E2578" s="145"/>
    </row>
    <row r="2579" spans="1:5">
      <c r="A2579" s="145"/>
      <c r="B2579" s="145"/>
      <c r="C2579" s="176"/>
      <c r="D2579" s="176"/>
      <c r="E2579" s="145"/>
    </row>
    <row r="2580" spans="1:5">
      <c r="A2580" s="145"/>
      <c r="B2580" s="145"/>
      <c r="C2580" s="176"/>
      <c r="D2580" s="176"/>
      <c r="E2580" s="145"/>
    </row>
    <row r="2581" spans="1:5">
      <c r="A2581" s="145"/>
      <c r="B2581" s="145"/>
      <c r="C2581" s="176"/>
      <c r="D2581" s="176"/>
      <c r="E2581" s="145"/>
    </row>
    <row r="2582" spans="1:5">
      <c r="A2582" s="145"/>
      <c r="B2582" s="145"/>
      <c r="C2582" s="176"/>
      <c r="D2582" s="176"/>
      <c r="E2582" s="145"/>
    </row>
    <row r="2583" spans="1:5">
      <c r="A2583" s="145"/>
      <c r="B2583" s="145"/>
      <c r="C2583" s="176"/>
      <c r="D2583" s="176"/>
      <c r="E2583" s="145"/>
    </row>
    <row r="2584" spans="1:5">
      <c r="A2584" s="145"/>
      <c r="B2584" s="145"/>
      <c r="C2584" s="176"/>
      <c r="D2584" s="176"/>
      <c r="E2584" s="145"/>
    </row>
    <row r="2585" spans="1:5">
      <c r="A2585" s="145"/>
      <c r="B2585" s="145"/>
      <c r="C2585" s="176"/>
      <c r="D2585" s="176"/>
      <c r="E2585" s="145"/>
    </row>
    <row r="2586" spans="1:5">
      <c r="A2586" s="145"/>
      <c r="B2586" s="145"/>
      <c r="C2586" s="176"/>
      <c r="D2586" s="176"/>
      <c r="E2586" s="145"/>
    </row>
    <row r="2587" spans="1:5">
      <c r="A2587" s="145"/>
      <c r="B2587" s="145"/>
      <c r="C2587" s="176"/>
      <c r="D2587" s="176"/>
      <c r="E2587" s="145"/>
    </row>
    <row r="2588" spans="1:5">
      <c r="A2588" s="145"/>
      <c r="B2588" s="145"/>
      <c r="C2588" s="176"/>
      <c r="D2588" s="176"/>
      <c r="E2588" s="145"/>
    </row>
    <row r="2589" spans="1:5">
      <c r="A2589" s="145"/>
      <c r="B2589" s="145"/>
      <c r="C2589" s="176"/>
      <c r="D2589" s="176"/>
      <c r="E2589" s="145"/>
    </row>
    <row r="2590" spans="1:5">
      <c r="A2590" s="145"/>
      <c r="B2590" s="145"/>
      <c r="C2590" s="176"/>
      <c r="D2590" s="176"/>
      <c r="E2590" s="145"/>
    </row>
    <row r="2591" spans="1:5">
      <c r="A2591" s="145"/>
      <c r="B2591" s="145"/>
      <c r="C2591" s="176"/>
      <c r="D2591" s="176"/>
      <c r="E2591" s="145"/>
    </row>
    <row r="2592" spans="1:5">
      <c r="A2592" s="145"/>
      <c r="B2592" s="145"/>
      <c r="C2592" s="176"/>
      <c r="D2592" s="176"/>
      <c r="E2592" s="145"/>
    </row>
    <row r="2593" spans="1:5">
      <c r="A2593" s="145"/>
      <c r="B2593" s="145"/>
      <c r="C2593" s="176"/>
      <c r="D2593" s="176"/>
      <c r="E2593" s="145"/>
    </row>
    <row r="2594" spans="1:5">
      <c r="A2594" s="145"/>
      <c r="B2594" s="145"/>
      <c r="C2594" s="176"/>
      <c r="D2594" s="176"/>
      <c r="E2594" s="145"/>
    </row>
    <row r="2595" spans="1:5">
      <c r="A2595" s="145"/>
      <c r="B2595" s="145"/>
      <c r="C2595" s="176"/>
      <c r="D2595" s="176"/>
      <c r="E2595" s="145"/>
    </row>
    <row r="2596" spans="1:5">
      <c r="A2596" s="145"/>
      <c r="B2596" s="145"/>
      <c r="C2596" s="176"/>
      <c r="D2596" s="176"/>
      <c r="E2596" s="145"/>
    </row>
    <row r="2597" spans="1:5">
      <c r="A2597" s="145"/>
      <c r="B2597" s="145"/>
      <c r="C2597" s="176"/>
      <c r="D2597" s="176"/>
      <c r="E2597" s="145"/>
    </row>
    <row r="2598" spans="1:5">
      <c r="A2598" s="145"/>
      <c r="B2598" s="145"/>
      <c r="C2598" s="176"/>
      <c r="D2598" s="176"/>
      <c r="E2598" s="145"/>
    </row>
    <row r="2599" spans="1:5">
      <c r="A2599" s="145"/>
      <c r="B2599" s="145"/>
      <c r="C2599" s="176"/>
      <c r="D2599" s="176"/>
      <c r="E2599" s="145"/>
    </row>
    <row r="2600" spans="1:5">
      <c r="A2600" s="145"/>
      <c r="B2600" s="145"/>
      <c r="C2600" s="176"/>
      <c r="D2600" s="176"/>
      <c r="E2600" s="145"/>
    </row>
    <row r="2601" spans="1:5">
      <c r="A2601" s="145"/>
      <c r="B2601" s="145"/>
      <c r="C2601" s="176"/>
      <c r="D2601" s="176"/>
      <c r="E2601" s="145"/>
    </row>
    <row r="2602" spans="1:5">
      <c r="A2602" s="145"/>
      <c r="B2602" s="145"/>
      <c r="C2602" s="176"/>
      <c r="D2602" s="176"/>
      <c r="E2602" s="145"/>
    </row>
    <row r="2603" spans="1:5">
      <c r="A2603" s="145"/>
      <c r="B2603" s="145"/>
      <c r="C2603" s="176"/>
      <c r="D2603" s="176"/>
      <c r="E2603" s="145"/>
    </row>
    <row r="2604" spans="1:5">
      <c r="A2604" s="145"/>
      <c r="B2604" s="145"/>
      <c r="C2604" s="176"/>
      <c r="D2604" s="176"/>
      <c r="E2604" s="145"/>
    </row>
    <row r="2605" spans="1:5">
      <c r="A2605" s="145"/>
      <c r="B2605" s="145"/>
      <c r="C2605" s="176"/>
      <c r="D2605" s="176"/>
      <c r="E2605" s="145"/>
    </row>
    <row r="2606" spans="1:5">
      <c r="A2606" s="145"/>
      <c r="B2606" s="145"/>
      <c r="C2606" s="176"/>
      <c r="D2606" s="176"/>
      <c r="E2606" s="145"/>
    </row>
    <row r="2607" spans="1:5">
      <c r="A2607" s="145"/>
      <c r="B2607" s="145"/>
      <c r="C2607" s="176"/>
      <c r="D2607" s="176"/>
      <c r="E2607" s="145"/>
    </row>
    <row r="2608" spans="1:5">
      <c r="A2608" s="145"/>
      <c r="B2608" s="145"/>
      <c r="C2608" s="176"/>
      <c r="D2608" s="176"/>
      <c r="E2608" s="145"/>
    </row>
    <row r="2609" spans="1:5">
      <c r="A2609" s="145"/>
      <c r="B2609" s="145"/>
      <c r="C2609" s="176"/>
      <c r="D2609" s="176"/>
      <c r="E2609" s="145"/>
    </row>
    <row r="2610" spans="1:5">
      <c r="A2610" s="145"/>
      <c r="B2610" s="145"/>
      <c r="C2610" s="176"/>
      <c r="D2610" s="176"/>
      <c r="E2610" s="145"/>
    </row>
    <row r="2611" spans="1:5">
      <c r="A2611" s="145"/>
      <c r="B2611" s="145"/>
      <c r="C2611" s="176"/>
      <c r="D2611" s="176"/>
      <c r="E2611" s="145"/>
    </row>
    <row r="2612" spans="1:5">
      <c r="A2612" s="145"/>
      <c r="B2612" s="145"/>
      <c r="C2612" s="176"/>
      <c r="D2612" s="176"/>
      <c r="E2612" s="145"/>
    </row>
    <row r="2613" spans="1:5">
      <c r="A2613" s="145"/>
      <c r="B2613" s="145"/>
      <c r="C2613" s="176"/>
      <c r="D2613" s="176"/>
      <c r="E2613" s="145"/>
    </row>
    <row r="2614" spans="1:5">
      <c r="A2614" s="145"/>
      <c r="B2614" s="145"/>
      <c r="C2614" s="176"/>
      <c r="D2614" s="176"/>
      <c r="E2614" s="145"/>
    </row>
    <row r="2615" spans="1:5">
      <c r="A2615" s="145"/>
      <c r="B2615" s="145"/>
      <c r="C2615" s="176"/>
      <c r="D2615" s="176"/>
      <c r="E2615" s="145"/>
    </row>
    <row r="2616" spans="1:5">
      <c r="A2616" s="145"/>
      <c r="B2616" s="145"/>
      <c r="C2616" s="176"/>
      <c r="D2616" s="176"/>
      <c r="E2616" s="145"/>
    </row>
    <row r="2617" spans="1:5">
      <c r="A2617" s="145"/>
      <c r="B2617" s="145"/>
      <c r="C2617" s="176"/>
      <c r="D2617" s="176"/>
      <c r="E2617" s="145"/>
    </row>
    <row r="2618" spans="1:5">
      <c r="A2618" s="145"/>
      <c r="B2618" s="145"/>
      <c r="C2618" s="176"/>
      <c r="D2618" s="176"/>
      <c r="E2618" s="145"/>
    </row>
    <row r="2619" spans="1:5">
      <c r="A2619" s="145"/>
      <c r="B2619" s="145"/>
      <c r="C2619" s="176"/>
      <c r="D2619" s="176"/>
      <c r="E2619" s="145"/>
    </row>
    <row r="2620" spans="1:5">
      <c r="A2620" s="145"/>
      <c r="B2620" s="145"/>
      <c r="C2620" s="176"/>
      <c r="D2620" s="176"/>
      <c r="E2620" s="145"/>
    </row>
    <row r="2621" spans="1:5">
      <c r="A2621" s="145"/>
      <c r="B2621" s="145"/>
      <c r="C2621" s="176"/>
      <c r="D2621" s="176"/>
      <c r="E2621" s="145"/>
    </row>
    <row r="2622" spans="1:5">
      <c r="A2622" s="145"/>
      <c r="B2622" s="145"/>
      <c r="C2622" s="176"/>
      <c r="D2622" s="176"/>
      <c r="E2622" s="145"/>
    </row>
    <row r="2623" spans="1:5">
      <c r="A2623" s="145"/>
      <c r="B2623" s="145"/>
      <c r="C2623" s="176"/>
      <c r="D2623" s="176"/>
      <c r="E2623" s="145"/>
    </row>
    <row r="2624" spans="1:5">
      <c r="A2624" s="145"/>
      <c r="B2624" s="145"/>
      <c r="C2624" s="176"/>
      <c r="D2624" s="176"/>
      <c r="E2624" s="145"/>
    </row>
    <row r="2625" spans="1:5">
      <c r="A2625" s="145"/>
      <c r="B2625" s="145"/>
      <c r="C2625" s="176"/>
      <c r="D2625" s="176"/>
      <c r="E2625" s="145"/>
    </row>
    <row r="2626" spans="1:5">
      <c r="A2626" s="145"/>
      <c r="B2626" s="145"/>
      <c r="C2626" s="176"/>
      <c r="D2626" s="176"/>
      <c r="E2626" s="145"/>
    </row>
    <row r="2627" spans="1:5">
      <c r="A2627" s="145"/>
      <c r="B2627" s="145"/>
      <c r="C2627" s="176"/>
      <c r="D2627" s="176"/>
      <c r="E2627" s="145"/>
    </row>
    <row r="2628" spans="1:5">
      <c r="A2628" s="145"/>
      <c r="B2628" s="145"/>
      <c r="C2628" s="176"/>
      <c r="D2628" s="176"/>
      <c r="E2628" s="145"/>
    </row>
    <row r="2629" spans="1:5">
      <c r="A2629" s="145"/>
      <c r="B2629" s="145"/>
      <c r="C2629" s="176"/>
      <c r="D2629" s="176"/>
      <c r="E2629" s="145"/>
    </row>
    <row r="2630" spans="1:5">
      <c r="A2630" s="145"/>
      <c r="B2630" s="145"/>
      <c r="C2630" s="176"/>
      <c r="D2630" s="176"/>
      <c r="E2630" s="145"/>
    </row>
    <row r="2631" spans="1:5">
      <c r="A2631" s="145"/>
      <c r="B2631" s="145"/>
      <c r="C2631" s="176"/>
      <c r="D2631" s="176"/>
      <c r="E2631" s="145"/>
    </row>
    <row r="2632" spans="1:5">
      <c r="A2632" s="145"/>
      <c r="B2632" s="145"/>
      <c r="C2632" s="176"/>
      <c r="D2632" s="176"/>
      <c r="E2632" s="145"/>
    </row>
    <row r="2633" spans="1:5">
      <c r="A2633" s="145"/>
      <c r="B2633" s="145"/>
      <c r="C2633" s="176"/>
      <c r="D2633" s="176"/>
      <c r="E2633" s="145"/>
    </row>
    <row r="2634" spans="1:5">
      <c r="A2634" s="145"/>
      <c r="B2634" s="145"/>
      <c r="C2634" s="176"/>
      <c r="D2634" s="176"/>
      <c r="E2634" s="145"/>
    </row>
    <row r="2635" spans="1:5">
      <c r="A2635" s="145"/>
      <c r="B2635" s="145"/>
      <c r="C2635" s="176"/>
      <c r="D2635" s="176"/>
      <c r="E2635" s="145"/>
    </row>
    <row r="2636" spans="1:5">
      <c r="A2636" s="145"/>
      <c r="B2636" s="145"/>
      <c r="C2636" s="176"/>
      <c r="D2636" s="176"/>
      <c r="E2636" s="145"/>
    </row>
    <row r="2637" spans="1:5">
      <c r="A2637" s="145"/>
      <c r="B2637" s="145"/>
      <c r="C2637" s="176"/>
      <c r="D2637" s="176"/>
      <c r="E2637" s="145"/>
    </row>
    <row r="2638" spans="1:5">
      <c r="A2638" s="145"/>
      <c r="B2638" s="145"/>
      <c r="C2638" s="176"/>
      <c r="D2638" s="176"/>
      <c r="E2638" s="145"/>
    </row>
    <row r="2639" spans="1:5">
      <c r="A2639" s="145"/>
      <c r="B2639" s="145"/>
      <c r="C2639" s="176"/>
      <c r="D2639" s="176"/>
      <c r="E2639" s="145"/>
    </row>
    <row r="2640" spans="1:5">
      <c r="A2640" s="145"/>
      <c r="B2640" s="145"/>
      <c r="C2640" s="176"/>
      <c r="D2640" s="176"/>
      <c r="E2640" s="145"/>
    </row>
    <row r="2641" spans="1:5">
      <c r="A2641" s="145"/>
      <c r="B2641" s="145"/>
      <c r="C2641" s="176"/>
      <c r="D2641" s="176"/>
      <c r="E2641" s="145"/>
    </row>
    <row r="2642" spans="1:5">
      <c r="A2642" s="145"/>
      <c r="B2642" s="145"/>
      <c r="C2642" s="176"/>
      <c r="D2642" s="176"/>
      <c r="E2642" s="145"/>
    </row>
    <row r="2643" spans="1:5">
      <c r="A2643" s="145"/>
      <c r="B2643" s="145"/>
      <c r="C2643" s="176"/>
      <c r="D2643" s="176"/>
      <c r="E2643" s="145"/>
    </row>
    <row r="2644" spans="1:5">
      <c r="A2644" s="145"/>
      <c r="B2644" s="145"/>
      <c r="C2644" s="176"/>
      <c r="D2644" s="176"/>
      <c r="E2644" s="145"/>
    </row>
    <row r="2645" spans="1:5">
      <c r="A2645" s="145"/>
      <c r="B2645" s="145"/>
      <c r="C2645" s="176"/>
      <c r="D2645" s="176"/>
      <c r="E2645" s="145"/>
    </row>
    <row r="2646" spans="1:5">
      <c r="A2646" s="145"/>
      <c r="B2646" s="145"/>
      <c r="C2646" s="176"/>
      <c r="D2646" s="176"/>
      <c r="E2646" s="145"/>
    </row>
    <row r="2647" spans="1:5">
      <c r="A2647" s="145"/>
      <c r="B2647" s="145"/>
      <c r="C2647" s="176"/>
      <c r="D2647" s="176"/>
      <c r="E2647" s="145"/>
    </row>
    <row r="2648" spans="1:5">
      <c r="A2648" s="145"/>
      <c r="B2648" s="145"/>
      <c r="C2648" s="176"/>
      <c r="D2648" s="176"/>
      <c r="E2648" s="145"/>
    </row>
    <row r="2649" spans="1:5">
      <c r="A2649" s="145"/>
      <c r="B2649" s="145"/>
      <c r="C2649" s="176"/>
      <c r="D2649" s="176"/>
      <c r="E2649" s="145"/>
    </row>
    <row r="2650" spans="1:5">
      <c r="A2650" s="145"/>
      <c r="B2650" s="145"/>
      <c r="C2650" s="176"/>
      <c r="D2650" s="176"/>
      <c r="E2650" s="145"/>
    </row>
    <row r="2651" spans="1:5">
      <c r="A2651" s="145"/>
      <c r="B2651" s="145"/>
      <c r="C2651" s="176"/>
      <c r="D2651" s="176"/>
      <c r="E2651" s="145"/>
    </row>
    <row r="2652" spans="1:5">
      <c r="A2652" s="145"/>
      <c r="B2652" s="145"/>
      <c r="C2652" s="176"/>
      <c r="D2652" s="176"/>
      <c r="E2652" s="145"/>
    </row>
    <row r="2653" spans="1:5">
      <c r="A2653" s="145"/>
      <c r="B2653" s="145"/>
      <c r="C2653" s="176"/>
      <c r="D2653" s="176"/>
      <c r="E2653" s="145"/>
    </row>
    <row r="2654" spans="1:5">
      <c r="A2654" s="145"/>
      <c r="B2654" s="145"/>
      <c r="C2654" s="176"/>
      <c r="D2654" s="176"/>
      <c r="E2654" s="145"/>
    </row>
    <row r="2655" spans="1:5">
      <c r="A2655" s="145"/>
      <c r="B2655" s="145"/>
      <c r="C2655" s="176"/>
      <c r="D2655" s="176"/>
      <c r="E2655" s="145"/>
    </row>
    <row r="2656" spans="1:5">
      <c r="A2656" s="145"/>
      <c r="B2656" s="145"/>
      <c r="C2656" s="176"/>
      <c r="D2656" s="176"/>
      <c r="E2656" s="145"/>
    </row>
    <row r="2657" spans="1:5">
      <c r="A2657" s="145"/>
      <c r="B2657" s="145"/>
      <c r="C2657" s="176"/>
      <c r="D2657" s="176"/>
      <c r="E2657" s="145"/>
    </row>
    <row r="2658" spans="1:5">
      <c r="A2658" s="145"/>
      <c r="B2658" s="145"/>
      <c r="C2658" s="176"/>
      <c r="D2658" s="176"/>
      <c r="E2658" s="145"/>
    </row>
    <row r="2659" spans="1:5">
      <c r="A2659" s="145"/>
      <c r="B2659" s="145"/>
      <c r="C2659" s="176"/>
      <c r="D2659" s="176"/>
      <c r="E2659" s="145"/>
    </row>
    <row r="2660" spans="1:5">
      <c r="A2660" s="145"/>
      <c r="B2660" s="145"/>
      <c r="C2660" s="176"/>
      <c r="D2660" s="176"/>
      <c r="E2660" s="145"/>
    </row>
    <row r="2661" spans="1:5">
      <c r="A2661" s="145"/>
      <c r="B2661" s="145"/>
      <c r="C2661" s="176"/>
      <c r="D2661" s="176"/>
      <c r="E2661" s="145"/>
    </row>
    <row r="2662" spans="1:5">
      <c r="A2662" s="145"/>
      <c r="B2662" s="145"/>
      <c r="C2662" s="176"/>
      <c r="D2662" s="176"/>
      <c r="E2662" s="145"/>
    </row>
    <row r="2663" spans="1:5">
      <c r="A2663" s="145"/>
      <c r="B2663" s="145"/>
      <c r="C2663" s="176"/>
      <c r="D2663" s="176"/>
      <c r="E2663" s="145"/>
    </row>
    <row r="2664" spans="1:5">
      <c r="A2664" s="145"/>
      <c r="B2664" s="145"/>
      <c r="C2664" s="176"/>
      <c r="D2664" s="176"/>
      <c r="E2664" s="145"/>
    </row>
    <row r="2665" spans="1:5">
      <c r="A2665" s="145"/>
      <c r="B2665" s="145"/>
      <c r="C2665" s="176"/>
      <c r="D2665" s="176"/>
      <c r="E2665" s="145"/>
    </row>
    <row r="2666" spans="1:5">
      <c r="A2666" s="145"/>
      <c r="B2666" s="145"/>
      <c r="C2666" s="176"/>
      <c r="D2666" s="176"/>
      <c r="E2666" s="145"/>
    </row>
    <row r="2667" spans="1:5">
      <c r="A2667" s="145"/>
      <c r="B2667" s="145"/>
      <c r="C2667" s="176"/>
      <c r="D2667" s="176"/>
      <c r="E2667" s="145"/>
    </row>
    <row r="2668" spans="1:5">
      <c r="A2668" s="145"/>
      <c r="B2668" s="145"/>
      <c r="C2668" s="176"/>
      <c r="D2668" s="176"/>
      <c r="E2668" s="145"/>
    </row>
    <row r="2669" spans="1:5">
      <c r="A2669" s="145"/>
      <c r="B2669" s="145"/>
      <c r="C2669" s="176"/>
      <c r="D2669" s="176"/>
      <c r="E2669" s="145"/>
    </row>
    <row r="2670" spans="1:5">
      <c r="A2670" s="145"/>
      <c r="B2670" s="145"/>
      <c r="C2670" s="176"/>
      <c r="D2670" s="176"/>
      <c r="E2670" s="145"/>
    </row>
    <row r="2671" spans="1:5">
      <c r="A2671" s="145"/>
      <c r="B2671" s="145"/>
      <c r="C2671" s="176"/>
      <c r="D2671" s="176"/>
      <c r="E2671" s="145"/>
    </row>
    <row r="2672" spans="1:5">
      <c r="A2672" s="145"/>
      <c r="B2672" s="145"/>
      <c r="C2672" s="176"/>
      <c r="D2672" s="176"/>
      <c r="E2672" s="145"/>
    </row>
    <row r="2673" spans="1:5">
      <c r="A2673" s="145"/>
      <c r="B2673" s="145"/>
      <c r="C2673" s="176"/>
      <c r="D2673" s="176"/>
      <c r="E2673" s="145"/>
    </row>
    <row r="2674" spans="1:5">
      <c r="A2674" s="145"/>
      <c r="B2674" s="145"/>
      <c r="C2674" s="176"/>
      <c r="D2674" s="176"/>
      <c r="E2674" s="145"/>
    </row>
    <row r="2675" spans="1:5">
      <c r="A2675" s="145"/>
      <c r="B2675" s="145"/>
      <c r="C2675" s="176"/>
      <c r="D2675" s="176"/>
      <c r="E2675" s="145"/>
    </row>
    <row r="2676" spans="1:5">
      <c r="A2676" s="145"/>
      <c r="B2676" s="145"/>
      <c r="C2676" s="176"/>
      <c r="D2676" s="176"/>
      <c r="E2676" s="145"/>
    </row>
    <row r="2677" spans="1:5">
      <c r="A2677" s="145"/>
      <c r="B2677" s="145"/>
      <c r="C2677" s="176"/>
      <c r="D2677" s="176"/>
      <c r="E2677" s="145"/>
    </row>
    <row r="2678" spans="1:5">
      <c r="A2678" s="145"/>
      <c r="B2678" s="145"/>
      <c r="C2678" s="176"/>
      <c r="D2678" s="176"/>
      <c r="E2678" s="145"/>
    </row>
    <row r="2679" spans="1:5">
      <c r="A2679" s="145"/>
      <c r="B2679" s="145"/>
      <c r="C2679" s="176"/>
      <c r="D2679" s="176"/>
      <c r="E2679" s="145"/>
    </row>
    <row r="2680" spans="1:5">
      <c r="A2680" s="145"/>
      <c r="B2680" s="145"/>
      <c r="C2680" s="176"/>
      <c r="D2680" s="176"/>
      <c r="E2680" s="145"/>
    </row>
    <row r="2681" spans="1:5">
      <c r="A2681" s="145"/>
      <c r="B2681" s="145"/>
      <c r="C2681" s="176"/>
      <c r="D2681" s="176"/>
      <c r="E2681" s="145"/>
    </row>
    <row r="2682" spans="1:5">
      <c r="A2682" s="145"/>
      <c r="B2682" s="145"/>
      <c r="C2682" s="176"/>
      <c r="D2682" s="176"/>
      <c r="E2682" s="145"/>
    </row>
    <row r="2683" spans="1:5">
      <c r="A2683" s="145"/>
      <c r="B2683" s="145"/>
      <c r="C2683" s="176"/>
      <c r="D2683" s="176"/>
      <c r="E2683" s="145"/>
    </row>
    <row r="2684" spans="1:5">
      <c r="A2684" s="145"/>
      <c r="B2684" s="145"/>
      <c r="C2684" s="176"/>
      <c r="D2684" s="176"/>
      <c r="E2684" s="145"/>
    </row>
    <row r="2685" spans="1:5">
      <c r="A2685" s="145"/>
      <c r="B2685" s="145"/>
      <c r="C2685" s="176"/>
      <c r="D2685" s="176"/>
      <c r="E2685" s="145"/>
    </row>
    <row r="2686" spans="1:5">
      <c r="A2686" s="145"/>
      <c r="B2686" s="145"/>
      <c r="C2686" s="176"/>
      <c r="D2686" s="176"/>
      <c r="E2686" s="145"/>
    </row>
    <row r="2687" spans="1:5">
      <c r="A2687" s="145"/>
      <c r="B2687" s="145"/>
      <c r="C2687" s="176"/>
      <c r="D2687" s="176"/>
      <c r="E2687" s="145"/>
    </row>
  </sheetData>
  <autoFilter ref="A3:E953" xr:uid="{3E6FFAF0-DC35-4714-A94B-E3A24485C126}"/>
  <conditionalFormatting sqref="A279">
    <cfRule type="duplicateValues" dxfId="7" priority="7"/>
  </conditionalFormatting>
  <conditionalFormatting sqref="A252:A278">
    <cfRule type="duplicateValues" dxfId="6" priority="8"/>
  </conditionalFormatting>
  <conditionalFormatting sqref="A4:A431">
    <cfRule type="duplicateValues" dxfId="5" priority="6"/>
  </conditionalFormatting>
  <conditionalFormatting sqref="A445">
    <cfRule type="duplicateValues" dxfId="4" priority="5"/>
  </conditionalFormatting>
  <conditionalFormatting sqref="A466:A469">
    <cfRule type="duplicateValues" dxfId="3" priority="4"/>
  </conditionalFormatting>
  <conditionalFormatting sqref="A496">
    <cfRule type="duplicateValues" dxfId="2" priority="3"/>
  </conditionalFormatting>
  <conditionalFormatting sqref="A877">
    <cfRule type="duplicateValues" dxfId="1" priority="1"/>
  </conditionalFormatting>
  <conditionalFormatting sqref="A857:A876">
    <cfRule type="duplicateValues" dxfId="0" priority="2"/>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5811-F00D-4314-BDE1-2C70EEC70D3C}">
  <dimension ref="A1:E10"/>
  <sheetViews>
    <sheetView workbookViewId="0">
      <selection activeCell="A2" sqref="A2"/>
    </sheetView>
  </sheetViews>
  <sheetFormatPr defaultRowHeight="14.25"/>
  <cols>
    <col min="1" max="1" width="13.25" customWidth="1"/>
    <col min="4" max="5" width="9" style="58"/>
  </cols>
  <sheetData>
    <row r="1" spans="1:5" ht="15">
      <c r="A1" s="1" t="s">
        <v>1240</v>
      </c>
      <c r="B1" s="4"/>
      <c r="C1" s="4"/>
      <c r="D1" s="8"/>
      <c r="E1" s="8"/>
    </row>
    <row r="2" spans="1:5" ht="15">
      <c r="A2" s="30"/>
      <c r="B2" s="30"/>
      <c r="C2" s="30"/>
      <c r="D2" s="28"/>
      <c r="E2" s="8"/>
    </row>
    <row r="3" spans="1:5" ht="15">
      <c r="A3" s="61"/>
      <c r="B3" s="73">
        <v>2018</v>
      </c>
      <c r="C3" s="73">
        <v>2019</v>
      </c>
      <c r="D3" s="73">
        <v>2020</v>
      </c>
      <c r="E3" s="73">
        <v>2021</v>
      </c>
    </row>
    <row r="4" spans="1:5" ht="15">
      <c r="A4" s="61" t="s">
        <v>196</v>
      </c>
      <c r="B4" s="32">
        <v>17</v>
      </c>
      <c r="C4" s="32">
        <v>19</v>
      </c>
      <c r="D4" s="32">
        <v>18</v>
      </c>
      <c r="E4" s="32">
        <v>46</v>
      </c>
    </row>
    <row r="5" spans="1:5" ht="15">
      <c r="A5" s="61" t="s">
        <v>1241</v>
      </c>
      <c r="B5" s="32">
        <v>52</v>
      </c>
      <c r="C5" s="32">
        <v>56</v>
      </c>
      <c r="D5" s="32">
        <v>70</v>
      </c>
      <c r="E5" s="32">
        <v>99</v>
      </c>
    </row>
    <row r="6" spans="1:5" ht="15">
      <c r="A6" s="61" t="s">
        <v>1242</v>
      </c>
      <c r="B6" s="32">
        <v>69</v>
      </c>
      <c r="C6" s="32">
        <v>75</v>
      </c>
      <c r="D6" s="32">
        <v>88</v>
      </c>
      <c r="E6" s="32">
        <v>145</v>
      </c>
    </row>
    <row r="7" spans="1:5" ht="15">
      <c r="A7" s="61" t="s">
        <v>176</v>
      </c>
      <c r="B7" s="32">
        <v>71</v>
      </c>
      <c r="C7" s="32">
        <v>51</v>
      </c>
      <c r="D7" s="32">
        <v>79</v>
      </c>
      <c r="E7" s="32">
        <v>171</v>
      </c>
    </row>
    <row r="8" spans="1:5" ht="15">
      <c r="A8" s="61" t="s">
        <v>172</v>
      </c>
      <c r="B8" s="32">
        <v>63</v>
      </c>
      <c r="C8" s="32">
        <v>72</v>
      </c>
      <c r="D8" s="32">
        <v>75</v>
      </c>
      <c r="E8" s="32">
        <v>73</v>
      </c>
    </row>
    <row r="9" spans="1:5" ht="15">
      <c r="A9" s="103" t="s">
        <v>178</v>
      </c>
      <c r="B9" s="104">
        <v>35</v>
      </c>
      <c r="C9" s="104">
        <v>30</v>
      </c>
      <c r="D9" s="104">
        <v>38</v>
      </c>
      <c r="E9" s="104">
        <v>22</v>
      </c>
    </row>
    <row r="10" spans="1:5" ht="15">
      <c r="A10" s="105" t="s">
        <v>184</v>
      </c>
      <c r="B10" s="104" t="s">
        <v>151</v>
      </c>
      <c r="C10" s="104" t="s">
        <v>151</v>
      </c>
      <c r="D10" s="104">
        <v>41</v>
      </c>
      <c r="E10" s="104">
        <v>27</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6347-F182-46AD-90B5-055BEFB67097}">
  <dimension ref="A1:H76"/>
  <sheetViews>
    <sheetView workbookViewId="0">
      <selection activeCell="A2" sqref="A2"/>
    </sheetView>
  </sheetViews>
  <sheetFormatPr defaultRowHeight="14.25"/>
  <cols>
    <col min="1" max="1" width="8" style="128" customWidth="1"/>
    <col min="2" max="2" width="24.5" style="128" bestFit="1" customWidth="1"/>
    <col min="3" max="3" width="12.125" style="128" customWidth="1"/>
    <col min="4" max="4" width="31.125" style="129" customWidth="1"/>
    <col min="5" max="5" width="24.375" style="129" customWidth="1"/>
    <col min="6" max="6" width="130.5" style="129" customWidth="1"/>
  </cols>
  <sheetData>
    <row r="1" spans="1:8" ht="15">
      <c r="A1" s="124" t="s">
        <v>1243</v>
      </c>
      <c r="B1" s="121"/>
      <c r="C1" s="121"/>
      <c r="D1" s="120"/>
      <c r="E1" s="120"/>
      <c r="F1" s="120"/>
      <c r="G1" s="113"/>
      <c r="H1" s="113"/>
    </row>
    <row r="2" spans="1:8" ht="15">
      <c r="A2" s="121"/>
      <c r="B2" s="121"/>
      <c r="C2" s="121"/>
      <c r="D2" s="120"/>
      <c r="E2" s="120"/>
      <c r="F2" s="120"/>
      <c r="G2" s="113"/>
      <c r="H2" s="113"/>
    </row>
    <row r="3" spans="1:8" s="119" customFormat="1" ht="45">
      <c r="A3" s="122" t="s">
        <v>165</v>
      </c>
      <c r="B3" s="122" t="s">
        <v>1244</v>
      </c>
      <c r="C3" s="122" t="s">
        <v>1245</v>
      </c>
      <c r="D3" s="122" t="s">
        <v>1246</v>
      </c>
      <c r="E3" s="122" t="s">
        <v>1247</v>
      </c>
      <c r="F3" s="122" t="s">
        <v>1248</v>
      </c>
      <c r="G3" s="118"/>
      <c r="H3" s="77"/>
    </row>
    <row r="4" spans="1:8" ht="60">
      <c r="A4" s="92" t="s">
        <v>463</v>
      </c>
      <c r="B4" s="92" t="s">
        <v>1249</v>
      </c>
      <c r="C4" s="92" t="s">
        <v>1250</v>
      </c>
      <c r="D4" s="123" t="s">
        <v>1251</v>
      </c>
      <c r="E4" s="123" t="s">
        <v>1252</v>
      </c>
      <c r="F4" s="123" t="s">
        <v>1253</v>
      </c>
      <c r="G4" s="114"/>
      <c r="H4" s="113"/>
    </row>
    <row r="5" spans="1:8" ht="25.5">
      <c r="A5" s="92" t="s">
        <v>604</v>
      </c>
      <c r="B5" s="125" t="s">
        <v>1254</v>
      </c>
      <c r="C5" s="92" t="s">
        <v>1250</v>
      </c>
      <c r="D5" s="123" t="s">
        <v>1255</v>
      </c>
      <c r="E5" s="123" t="s">
        <v>1256</v>
      </c>
      <c r="F5" s="125" t="s">
        <v>1257</v>
      </c>
      <c r="G5" s="115"/>
      <c r="H5" s="113"/>
    </row>
    <row r="6" spans="1:8" ht="25.5">
      <c r="A6" s="92" t="s">
        <v>604</v>
      </c>
      <c r="B6" s="125" t="s">
        <v>1258</v>
      </c>
      <c r="C6" s="92" t="s">
        <v>1250</v>
      </c>
      <c r="D6" s="123" t="s">
        <v>1255</v>
      </c>
      <c r="E6" s="123" t="s">
        <v>1256</v>
      </c>
      <c r="F6" s="125" t="s">
        <v>1259</v>
      </c>
      <c r="G6" s="115"/>
      <c r="H6" s="113"/>
    </row>
    <row r="7" spans="1:8" ht="25.5">
      <c r="A7" s="92" t="s">
        <v>463</v>
      </c>
      <c r="B7" s="125" t="s">
        <v>1260</v>
      </c>
      <c r="C7" s="92" t="s">
        <v>1250</v>
      </c>
      <c r="D7" s="123" t="s">
        <v>1255</v>
      </c>
      <c r="E7" s="123" t="s">
        <v>1256</v>
      </c>
      <c r="F7" s="125" t="s">
        <v>1261</v>
      </c>
      <c r="G7" s="115"/>
      <c r="H7" s="113"/>
    </row>
    <row r="8" spans="1:8" ht="25.5">
      <c r="A8" s="92" t="s">
        <v>604</v>
      </c>
      <c r="B8" s="125" t="s">
        <v>1262</v>
      </c>
      <c r="C8" s="92" t="s">
        <v>1250</v>
      </c>
      <c r="D8" s="123" t="s">
        <v>1255</v>
      </c>
      <c r="E8" s="123" t="s">
        <v>1256</v>
      </c>
      <c r="F8" s="125" t="s">
        <v>1263</v>
      </c>
      <c r="G8" s="115"/>
      <c r="H8" s="113"/>
    </row>
    <row r="9" spans="1:8" ht="15">
      <c r="A9" s="92" t="s">
        <v>227</v>
      </c>
      <c r="B9" s="125" t="s">
        <v>1264</v>
      </c>
      <c r="C9" s="92" t="s">
        <v>1250</v>
      </c>
      <c r="D9" s="123" t="s">
        <v>1255</v>
      </c>
      <c r="E9" s="123" t="s">
        <v>1256</v>
      </c>
      <c r="F9" s="125" t="s">
        <v>1265</v>
      </c>
      <c r="G9" s="115"/>
      <c r="H9" s="113"/>
    </row>
    <row r="10" spans="1:8" ht="15">
      <c r="A10" s="92" t="s">
        <v>181</v>
      </c>
      <c r="B10" s="125" t="s">
        <v>1266</v>
      </c>
      <c r="C10" s="92" t="s">
        <v>1250</v>
      </c>
      <c r="D10" s="123" t="s">
        <v>1255</v>
      </c>
      <c r="E10" s="123" t="s">
        <v>1256</v>
      </c>
      <c r="F10" s="125" t="s">
        <v>1267</v>
      </c>
      <c r="G10" s="115"/>
      <c r="H10" s="113"/>
    </row>
    <row r="11" spans="1:8" ht="25.5">
      <c r="A11" s="92" t="s">
        <v>227</v>
      </c>
      <c r="B11" s="125" t="s">
        <v>1268</v>
      </c>
      <c r="C11" s="92" t="s">
        <v>1250</v>
      </c>
      <c r="D11" s="123" t="s">
        <v>1255</v>
      </c>
      <c r="E11" s="123" t="s">
        <v>1256</v>
      </c>
      <c r="F11" s="125" t="s">
        <v>1269</v>
      </c>
      <c r="G11" s="115"/>
      <c r="H11" s="113"/>
    </row>
    <row r="12" spans="1:8" ht="15">
      <c r="A12" s="92" t="s">
        <v>674</v>
      </c>
      <c r="B12" s="125" t="s">
        <v>1270</v>
      </c>
      <c r="C12" s="92" t="s">
        <v>1250</v>
      </c>
      <c r="D12" s="123" t="s">
        <v>1255</v>
      </c>
      <c r="E12" s="123" t="s">
        <v>1256</v>
      </c>
      <c r="F12" s="125" t="s">
        <v>1271</v>
      </c>
      <c r="G12" s="114"/>
      <c r="H12" s="113"/>
    </row>
    <row r="13" spans="1:8" ht="25.5">
      <c r="A13" s="92" t="s">
        <v>674</v>
      </c>
      <c r="B13" s="125" t="s">
        <v>1272</v>
      </c>
      <c r="C13" s="92" t="s">
        <v>1250</v>
      </c>
      <c r="D13" s="123" t="s">
        <v>1255</v>
      </c>
      <c r="E13" s="123" t="s">
        <v>1256</v>
      </c>
      <c r="F13" s="125" t="s">
        <v>1273</v>
      </c>
      <c r="G13" s="115"/>
      <c r="H13" s="113"/>
    </row>
    <row r="14" spans="1:8" ht="25.5">
      <c r="A14" s="92" t="s">
        <v>674</v>
      </c>
      <c r="B14" s="125" t="s">
        <v>1274</v>
      </c>
      <c r="C14" s="92" t="s">
        <v>1250</v>
      </c>
      <c r="D14" s="123" t="s">
        <v>1255</v>
      </c>
      <c r="E14" s="123" t="s">
        <v>1256</v>
      </c>
      <c r="F14" s="125" t="s">
        <v>1275</v>
      </c>
      <c r="G14" s="115"/>
      <c r="H14" s="113"/>
    </row>
    <row r="15" spans="1:8" ht="25.5">
      <c r="A15" s="92" t="s">
        <v>674</v>
      </c>
      <c r="B15" s="125" t="s">
        <v>1276</v>
      </c>
      <c r="C15" s="92" t="s">
        <v>1250</v>
      </c>
      <c r="D15" s="123" t="s">
        <v>1255</v>
      </c>
      <c r="E15" s="123" t="s">
        <v>1256</v>
      </c>
      <c r="F15" s="125" t="s">
        <v>1277</v>
      </c>
      <c r="G15" s="115"/>
      <c r="H15" s="113"/>
    </row>
    <row r="16" spans="1:8" ht="25.5">
      <c r="A16" s="92" t="s">
        <v>674</v>
      </c>
      <c r="B16" s="125" t="s">
        <v>1278</v>
      </c>
      <c r="C16" s="92" t="s">
        <v>1250</v>
      </c>
      <c r="D16" s="123" t="s">
        <v>1255</v>
      </c>
      <c r="E16" s="123" t="s">
        <v>1256</v>
      </c>
      <c r="F16" s="125" t="s">
        <v>1279</v>
      </c>
      <c r="G16" s="115"/>
      <c r="H16" s="113"/>
    </row>
    <row r="17" spans="1:8" ht="15">
      <c r="A17" s="92" t="s">
        <v>519</v>
      </c>
      <c r="B17" s="125" t="s">
        <v>1280</v>
      </c>
      <c r="C17" s="92" t="s">
        <v>1250</v>
      </c>
      <c r="D17" s="123" t="s">
        <v>1255</v>
      </c>
      <c r="E17" s="123" t="s">
        <v>1256</v>
      </c>
      <c r="F17" s="125" t="s">
        <v>1281</v>
      </c>
      <c r="G17" s="115"/>
      <c r="H17" s="113"/>
    </row>
    <row r="18" spans="1:8" ht="25.5">
      <c r="A18" s="92" t="s">
        <v>1282</v>
      </c>
      <c r="B18" s="125" t="s">
        <v>1283</v>
      </c>
      <c r="C18" s="92" t="s">
        <v>1250</v>
      </c>
      <c r="D18" s="123" t="s">
        <v>1255</v>
      </c>
      <c r="E18" s="123" t="s">
        <v>1256</v>
      </c>
      <c r="F18" s="125" t="s">
        <v>1284</v>
      </c>
      <c r="G18" s="115"/>
      <c r="H18" s="113"/>
    </row>
    <row r="19" spans="1:8" ht="25.5">
      <c r="A19" s="92" t="s">
        <v>227</v>
      </c>
      <c r="B19" s="125" t="s">
        <v>1285</v>
      </c>
      <c r="C19" s="92" t="s">
        <v>1250</v>
      </c>
      <c r="D19" s="123" t="s">
        <v>1255</v>
      </c>
      <c r="E19" s="123" t="s">
        <v>1256</v>
      </c>
      <c r="F19" s="125" t="s">
        <v>1286</v>
      </c>
      <c r="G19" s="115"/>
      <c r="H19" s="113"/>
    </row>
    <row r="20" spans="1:8" ht="15">
      <c r="A20" s="92" t="s">
        <v>463</v>
      </c>
      <c r="B20" s="125" t="s">
        <v>1287</v>
      </c>
      <c r="C20" s="92" t="s">
        <v>1250</v>
      </c>
      <c r="D20" s="123" t="s">
        <v>1255</v>
      </c>
      <c r="E20" s="123" t="s">
        <v>1256</v>
      </c>
      <c r="F20" s="125" t="s">
        <v>1288</v>
      </c>
      <c r="G20" s="115"/>
      <c r="H20" s="113"/>
    </row>
    <row r="21" spans="1:8" ht="25.5">
      <c r="A21" s="92" t="s">
        <v>463</v>
      </c>
      <c r="B21" s="125" t="s">
        <v>1289</v>
      </c>
      <c r="C21" s="92" t="s">
        <v>1250</v>
      </c>
      <c r="D21" s="123" t="s">
        <v>1255</v>
      </c>
      <c r="E21" s="123" t="s">
        <v>1256</v>
      </c>
      <c r="F21" s="125" t="s">
        <v>1290</v>
      </c>
      <c r="G21" s="115"/>
      <c r="H21" s="113"/>
    </row>
    <row r="22" spans="1:8" ht="15">
      <c r="A22" s="92" t="s">
        <v>463</v>
      </c>
      <c r="B22" s="125" t="s">
        <v>1291</v>
      </c>
      <c r="C22" s="92" t="s">
        <v>1250</v>
      </c>
      <c r="D22" s="123" t="s">
        <v>1255</v>
      </c>
      <c r="E22" s="123" t="s">
        <v>1256</v>
      </c>
      <c r="F22" s="125" t="s">
        <v>1292</v>
      </c>
      <c r="G22" s="115"/>
      <c r="H22" s="116"/>
    </row>
    <row r="23" spans="1:8" ht="25.5">
      <c r="A23" s="92" t="s">
        <v>604</v>
      </c>
      <c r="B23" s="125" t="s">
        <v>1293</v>
      </c>
      <c r="C23" s="92" t="s">
        <v>1250</v>
      </c>
      <c r="D23" s="123" t="s">
        <v>1255</v>
      </c>
      <c r="E23" s="123" t="s">
        <v>1256</v>
      </c>
      <c r="F23" s="125" t="s">
        <v>1294</v>
      </c>
      <c r="G23" s="115"/>
      <c r="H23" s="113"/>
    </row>
    <row r="24" spans="1:8" ht="15">
      <c r="A24" s="92" t="s">
        <v>431</v>
      </c>
      <c r="B24" s="125" t="s">
        <v>1295</v>
      </c>
      <c r="C24" s="92" t="s">
        <v>1250</v>
      </c>
      <c r="D24" s="123" t="s">
        <v>1255</v>
      </c>
      <c r="E24" s="123" t="s">
        <v>1256</v>
      </c>
      <c r="F24" s="125" t="s">
        <v>1296</v>
      </c>
      <c r="G24" s="115"/>
      <c r="H24" s="116"/>
    </row>
    <row r="25" spans="1:8" ht="25.5">
      <c r="A25" s="92" t="s">
        <v>431</v>
      </c>
      <c r="B25" s="125" t="s">
        <v>1297</v>
      </c>
      <c r="C25" s="92" t="s">
        <v>1250</v>
      </c>
      <c r="D25" s="123" t="s">
        <v>1255</v>
      </c>
      <c r="E25" s="123" t="s">
        <v>1256</v>
      </c>
      <c r="F25" s="125" t="s">
        <v>1298</v>
      </c>
      <c r="G25" s="115"/>
      <c r="H25" s="116"/>
    </row>
    <row r="26" spans="1:8" ht="38.25">
      <c r="A26" s="92" t="s">
        <v>431</v>
      </c>
      <c r="B26" s="92" t="s">
        <v>1299</v>
      </c>
      <c r="C26" s="92" t="s">
        <v>1250</v>
      </c>
      <c r="D26" s="125" t="s">
        <v>1300</v>
      </c>
      <c r="E26" s="125" t="s">
        <v>1301</v>
      </c>
      <c r="F26" s="125" t="s">
        <v>1302</v>
      </c>
      <c r="G26" s="115"/>
      <c r="H26" s="116"/>
    </row>
    <row r="27" spans="1:8" ht="38.25">
      <c r="A27" s="92" t="s">
        <v>604</v>
      </c>
      <c r="B27" s="126" t="s">
        <v>1303</v>
      </c>
      <c r="C27" s="92" t="s">
        <v>1250</v>
      </c>
      <c r="D27" s="125" t="s">
        <v>1300</v>
      </c>
      <c r="E27" s="125" t="s">
        <v>1301</v>
      </c>
      <c r="F27" s="125" t="s">
        <v>1304</v>
      </c>
      <c r="G27" s="115"/>
      <c r="H27" s="116"/>
    </row>
    <row r="28" spans="1:8" ht="38.25">
      <c r="A28" s="92" t="s">
        <v>463</v>
      </c>
      <c r="B28" s="126" t="s">
        <v>1305</v>
      </c>
      <c r="C28" s="92" t="s">
        <v>1306</v>
      </c>
      <c r="D28" s="125" t="s">
        <v>1307</v>
      </c>
      <c r="E28" s="123" t="s">
        <v>1308</v>
      </c>
      <c r="F28" s="125" t="s">
        <v>1309</v>
      </c>
      <c r="G28" s="115"/>
      <c r="H28" s="113"/>
    </row>
    <row r="29" spans="1:8" ht="38.25">
      <c r="A29" s="92" t="s">
        <v>463</v>
      </c>
      <c r="B29" s="126" t="s">
        <v>1310</v>
      </c>
      <c r="C29" s="92" t="s">
        <v>1306</v>
      </c>
      <c r="D29" s="125" t="s">
        <v>1311</v>
      </c>
      <c r="E29" s="123" t="s">
        <v>1308</v>
      </c>
      <c r="F29" s="125" t="s">
        <v>1312</v>
      </c>
      <c r="G29" s="115"/>
      <c r="H29" s="113"/>
    </row>
    <row r="30" spans="1:8" ht="30">
      <c r="A30" s="92" t="s">
        <v>337</v>
      </c>
      <c r="B30" s="92" t="s">
        <v>1313</v>
      </c>
      <c r="C30" s="92" t="s">
        <v>1306</v>
      </c>
      <c r="D30" s="123" t="s">
        <v>1314</v>
      </c>
      <c r="E30" s="123" t="s">
        <v>1315</v>
      </c>
      <c r="F30" s="123" t="s">
        <v>1316</v>
      </c>
      <c r="G30" s="114"/>
      <c r="H30" s="113"/>
    </row>
    <row r="31" spans="1:8" ht="30">
      <c r="A31" s="92" t="s">
        <v>261</v>
      </c>
      <c r="B31" s="92" t="s">
        <v>1317</v>
      </c>
      <c r="C31" s="92" t="s">
        <v>1250</v>
      </c>
      <c r="D31" s="123" t="s">
        <v>1318</v>
      </c>
      <c r="E31" s="123" t="s">
        <v>1319</v>
      </c>
      <c r="F31" s="123" t="s">
        <v>1320</v>
      </c>
      <c r="G31" s="114"/>
      <c r="H31" s="113"/>
    </row>
    <row r="32" spans="1:8" ht="30">
      <c r="A32" s="92" t="s">
        <v>431</v>
      </c>
      <c r="B32" s="92" t="s">
        <v>1321</v>
      </c>
      <c r="C32" s="92" t="s">
        <v>1250</v>
      </c>
      <c r="D32" s="123" t="s">
        <v>1318</v>
      </c>
      <c r="E32" s="123" t="s">
        <v>1319</v>
      </c>
      <c r="F32" s="123" t="s">
        <v>1322</v>
      </c>
      <c r="G32" s="114"/>
      <c r="H32" s="113"/>
    </row>
    <row r="33" spans="1:8" ht="30">
      <c r="A33" s="92" t="s">
        <v>227</v>
      </c>
      <c r="B33" s="92" t="s">
        <v>1323</v>
      </c>
      <c r="C33" s="92" t="s">
        <v>1250</v>
      </c>
      <c r="D33" s="123" t="s">
        <v>1318</v>
      </c>
      <c r="E33" s="123" t="s">
        <v>1319</v>
      </c>
      <c r="F33" s="123" t="s">
        <v>1324</v>
      </c>
      <c r="G33" s="114"/>
      <c r="H33" s="113"/>
    </row>
    <row r="34" spans="1:8" ht="30">
      <c r="A34" s="92" t="s">
        <v>181</v>
      </c>
      <c r="B34" s="92" t="s">
        <v>1325</v>
      </c>
      <c r="C34" s="92" t="s">
        <v>1306</v>
      </c>
      <c r="D34" s="123" t="s">
        <v>1326</v>
      </c>
      <c r="E34" s="123" t="s">
        <v>1327</v>
      </c>
      <c r="F34" s="123" t="s">
        <v>1328</v>
      </c>
      <c r="G34" s="114"/>
      <c r="H34" s="113"/>
    </row>
    <row r="35" spans="1:8" ht="38.25">
      <c r="A35" s="92" t="s">
        <v>463</v>
      </c>
      <c r="B35" s="92" t="s">
        <v>1329</v>
      </c>
      <c r="C35" s="92" t="s">
        <v>1250</v>
      </c>
      <c r="D35" s="123" t="s">
        <v>1330</v>
      </c>
      <c r="E35" s="125" t="s">
        <v>1331</v>
      </c>
      <c r="F35" s="123" t="s">
        <v>1332</v>
      </c>
      <c r="G35" s="114"/>
      <c r="H35" s="113"/>
    </row>
    <row r="36" spans="1:8" ht="45">
      <c r="A36" s="92" t="s">
        <v>463</v>
      </c>
      <c r="B36" s="92" t="s">
        <v>1329</v>
      </c>
      <c r="C36" s="92" t="s">
        <v>1250</v>
      </c>
      <c r="D36" s="123" t="s">
        <v>1333</v>
      </c>
      <c r="E36" s="123" t="s">
        <v>1334</v>
      </c>
      <c r="F36" s="123" t="s">
        <v>1335</v>
      </c>
      <c r="G36" s="114"/>
      <c r="H36" s="113"/>
    </row>
    <row r="37" spans="1:8" ht="30">
      <c r="A37" s="92" t="s">
        <v>227</v>
      </c>
      <c r="B37" s="92" t="s">
        <v>1336</v>
      </c>
      <c r="C37" s="92" t="s">
        <v>1250</v>
      </c>
      <c r="D37" s="123" t="s">
        <v>1337</v>
      </c>
      <c r="E37" s="123" t="s">
        <v>1308</v>
      </c>
      <c r="F37" s="123" t="s">
        <v>1338</v>
      </c>
      <c r="G37" s="114"/>
      <c r="H37" s="113"/>
    </row>
    <row r="38" spans="1:8" ht="30">
      <c r="A38" s="92" t="s">
        <v>570</v>
      </c>
      <c r="B38" s="92" t="s">
        <v>1339</v>
      </c>
      <c r="C38" s="92" t="s">
        <v>1250</v>
      </c>
      <c r="D38" s="123" t="s">
        <v>1340</v>
      </c>
      <c r="E38" s="123" t="s">
        <v>1308</v>
      </c>
      <c r="F38" s="123" t="s">
        <v>1341</v>
      </c>
      <c r="G38" s="114"/>
      <c r="H38" s="113"/>
    </row>
    <row r="39" spans="1:8" ht="30">
      <c r="A39" s="92" t="s">
        <v>463</v>
      </c>
      <c r="B39" s="92" t="s">
        <v>1310</v>
      </c>
      <c r="C39" s="92" t="s">
        <v>1306</v>
      </c>
      <c r="D39" s="123" t="s">
        <v>1342</v>
      </c>
      <c r="E39" s="123" t="s">
        <v>1308</v>
      </c>
      <c r="F39" s="123" t="s">
        <v>1343</v>
      </c>
      <c r="G39" s="114"/>
      <c r="H39" s="113"/>
    </row>
    <row r="40" spans="1:8" ht="45">
      <c r="A40" s="92" t="s">
        <v>227</v>
      </c>
      <c r="B40" s="92" t="s">
        <v>1344</v>
      </c>
      <c r="C40" s="92" t="s">
        <v>1250</v>
      </c>
      <c r="D40" s="123" t="s">
        <v>1345</v>
      </c>
      <c r="E40" s="123" t="s">
        <v>1327</v>
      </c>
      <c r="F40" s="123" t="s">
        <v>1346</v>
      </c>
      <c r="G40" s="114"/>
      <c r="H40" s="113"/>
    </row>
    <row r="41" spans="1:8" ht="30">
      <c r="A41" s="92" t="s">
        <v>604</v>
      </c>
      <c r="B41" s="92" t="s">
        <v>1347</v>
      </c>
      <c r="C41" s="92" t="s">
        <v>1250</v>
      </c>
      <c r="D41" s="123" t="s">
        <v>1348</v>
      </c>
      <c r="E41" s="123" t="s">
        <v>1349</v>
      </c>
      <c r="F41" s="123" t="s">
        <v>1350</v>
      </c>
      <c r="G41" s="114"/>
      <c r="H41" s="113"/>
    </row>
    <row r="42" spans="1:8" ht="45">
      <c r="A42" s="92" t="s">
        <v>431</v>
      </c>
      <c r="B42" s="92" t="s">
        <v>1351</v>
      </c>
      <c r="C42" s="92" t="s">
        <v>1250</v>
      </c>
      <c r="D42" s="123" t="s">
        <v>1352</v>
      </c>
      <c r="E42" s="123" t="s">
        <v>1327</v>
      </c>
      <c r="F42" s="123" t="s">
        <v>1353</v>
      </c>
      <c r="G42" s="114"/>
      <c r="H42" s="113"/>
    </row>
    <row r="43" spans="1:8" ht="30">
      <c r="A43" s="92" t="s">
        <v>463</v>
      </c>
      <c r="B43" s="92" t="s">
        <v>1305</v>
      </c>
      <c r="C43" s="92" t="s">
        <v>1306</v>
      </c>
      <c r="D43" s="123" t="s">
        <v>1354</v>
      </c>
      <c r="E43" s="123" t="s">
        <v>1308</v>
      </c>
      <c r="F43" s="123" t="s">
        <v>1355</v>
      </c>
      <c r="G43" s="114"/>
      <c r="H43" s="113"/>
    </row>
    <row r="44" spans="1:8" ht="45">
      <c r="A44" s="92" t="s">
        <v>519</v>
      </c>
      <c r="B44" s="92" t="s">
        <v>1356</v>
      </c>
      <c r="C44" s="92" t="s">
        <v>1250</v>
      </c>
      <c r="D44" s="123" t="s">
        <v>1352</v>
      </c>
      <c r="E44" s="123" t="s">
        <v>1327</v>
      </c>
      <c r="F44" s="123" t="s">
        <v>1357</v>
      </c>
      <c r="G44" s="114"/>
      <c r="H44" s="113"/>
    </row>
    <row r="45" spans="1:8" ht="45">
      <c r="A45" s="92" t="s">
        <v>181</v>
      </c>
      <c r="B45" s="92" t="s">
        <v>1358</v>
      </c>
      <c r="C45" s="92" t="s">
        <v>1250</v>
      </c>
      <c r="D45" s="123" t="s">
        <v>1352</v>
      </c>
      <c r="E45" s="123" t="s">
        <v>1327</v>
      </c>
      <c r="F45" s="123" t="s">
        <v>1359</v>
      </c>
      <c r="G45" s="114"/>
      <c r="H45" s="113"/>
    </row>
    <row r="46" spans="1:8" ht="45">
      <c r="A46" s="92" t="s">
        <v>398</v>
      </c>
      <c r="B46" s="92" t="s">
        <v>1360</v>
      </c>
      <c r="C46" s="92" t="s">
        <v>1250</v>
      </c>
      <c r="D46" s="123" t="s">
        <v>1352</v>
      </c>
      <c r="E46" s="123" t="s">
        <v>1327</v>
      </c>
      <c r="F46" s="123" t="s">
        <v>1361</v>
      </c>
      <c r="G46" s="114"/>
      <c r="H46" s="113"/>
    </row>
    <row r="47" spans="1:8" ht="45">
      <c r="A47" s="92" t="s">
        <v>398</v>
      </c>
      <c r="B47" s="92" t="s">
        <v>1362</v>
      </c>
      <c r="C47" s="92" t="s">
        <v>1250</v>
      </c>
      <c r="D47" s="123" t="s">
        <v>1352</v>
      </c>
      <c r="E47" s="123" t="s">
        <v>1327</v>
      </c>
      <c r="F47" s="123" t="s">
        <v>1363</v>
      </c>
      <c r="G47" s="114"/>
      <c r="H47" s="113"/>
    </row>
    <row r="48" spans="1:8" ht="60">
      <c r="A48" s="92" t="s">
        <v>604</v>
      </c>
      <c r="B48" s="92" t="s">
        <v>1364</v>
      </c>
      <c r="C48" s="92" t="s">
        <v>1306</v>
      </c>
      <c r="D48" s="123" t="s">
        <v>1365</v>
      </c>
      <c r="E48" s="123" t="s">
        <v>1327</v>
      </c>
      <c r="F48" s="123" t="s">
        <v>1366</v>
      </c>
      <c r="G48" s="114"/>
      <c r="H48" s="113"/>
    </row>
    <row r="49" spans="1:8" ht="60">
      <c r="A49" s="92" t="s">
        <v>604</v>
      </c>
      <c r="B49" s="92" t="s">
        <v>1367</v>
      </c>
      <c r="C49" s="92" t="s">
        <v>1306</v>
      </c>
      <c r="D49" s="123" t="s">
        <v>1365</v>
      </c>
      <c r="E49" s="123" t="s">
        <v>1327</v>
      </c>
      <c r="F49" s="123" t="s">
        <v>1366</v>
      </c>
      <c r="G49" s="114"/>
      <c r="H49" s="113"/>
    </row>
    <row r="50" spans="1:8" ht="60">
      <c r="A50" s="92" t="s">
        <v>337</v>
      </c>
      <c r="B50" s="92" t="s">
        <v>1368</v>
      </c>
      <c r="C50" s="92" t="s">
        <v>1306</v>
      </c>
      <c r="D50" s="123" t="s">
        <v>1365</v>
      </c>
      <c r="E50" s="123" t="s">
        <v>1327</v>
      </c>
      <c r="F50" s="123" t="s">
        <v>1369</v>
      </c>
      <c r="G50" s="114"/>
      <c r="H50" s="113"/>
    </row>
    <row r="51" spans="1:8" ht="60">
      <c r="A51" s="92" t="s">
        <v>604</v>
      </c>
      <c r="B51" s="92" t="s">
        <v>1370</v>
      </c>
      <c r="C51" s="92" t="s">
        <v>1306</v>
      </c>
      <c r="D51" s="123" t="s">
        <v>1365</v>
      </c>
      <c r="E51" s="123" t="s">
        <v>1327</v>
      </c>
      <c r="F51" s="123" t="s">
        <v>1369</v>
      </c>
      <c r="G51" s="114"/>
      <c r="H51" s="113"/>
    </row>
    <row r="52" spans="1:8" ht="60">
      <c r="A52" s="92" t="s">
        <v>604</v>
      </c>
      <c r="B52" s="92" t="s">
        <v>1371</v>
      </c>
      <c r="C52" s="92" t="s">
        <v>1306</v>
      </c>
      <c r="D52" s="123" t="s">
        <v>1365</v>
      </c>
      <c r="E52" s="123" t="s">
        <v>1327</v>
      </c>
      <c r="F52" s="123" t="s">
        <v>1372</v>
      </c>
      <c r="G52" s="114"/>
      <c r="H52" s="113"/>
    </row>
    <row r="53" spans="1:8" ht="30">
      <c r="A53" s="92" t="s">
        <v>181</v>
      </c>
      <c r="B53" s="92" t="s">
        <v>1373</v>
      </c>
      <c r="C53" s="92" t="s">
        <v>1250</v>
      </c>
      <c r="D53" s="123" t="s">
        <v>1374</v>
      </c>
      <c r="E53" s="123" t="s">
        <v>1375</v>
      </c>
      <c r="F53" s="123" t="s">
        <v>1376</v>
      </c>
      <c r="G53" s="114"/>
      <c r="H53" s="113"/>
    </row>
    <row r="54" spans="1:8" ht="30">
      <c r="A54" s="92" t="s">
        <v>181</v>
      </c>
      <c r="B54" s="92" t="s">
        <v>1377</v>
      </c>
      <c r="C54" s="92" t="s">
        <v>1250</v>
      </c>
      <c r="D54" s="123" t="s">
        <v>1374</v>
      </c>
      <c r="E54" s="123" t="s">
        <v>1375</v>
      </c>
      <c r="F54" s="123" t="s">
        <v>1378</v>
      </c>
      <c r="G54" s="117"/>
      <c r="H54" s="113"/>
    </row>
    <row r="55" spans="1:8" ht="30">
      <c r="A55" s="92" t="s">
        <v>674</v>
      </c>
      <c r="B55" s="92" t="s">
        <v>1379</v>
      </c>
      <c r="C55" s="92" t="s">
        <v>1250</v>
      </c>
      <c r="D55" s="123" t="s">
        <v>1380</v>
      </c>
      <c r="E55" s="125" t="s">
        <v>1381</v>
      </c>
      <c r="F55" s="123" t="s">
        <v>1382</v>
      </c>
      <c r="G55" s="114"/>
      <c r="H55" s="113"/>
    </row>
    <row r="56" spans="1:8" ht="15">
      <c r="A56" s="121"/>
      <c r="B56" s="121"/>
      <c r="C56" s="121"/>
      <c r="D56" s="120"/>
      <c r="E56" s="120"/>
      <c r="F56" s="120"/>
      <c r="G56" s="113"/>
      <c r="H56" s="113"/>
    </row>
    <row r="57" spans="1:8" ht="15">
      <c r="A57" s="121"/>
      <c r="B57" s="121"/>
      <c r="C57" s="121"/>
      <c r="D57" s="120"/>
      <c r="E57" s="120"/>
      <c r="F57" s="120"/>
      <c r="G57" s="113"/>
      <c r="H57" s="113"/>
    </row>
    <row r="58" spans="1:8" ht="15">
      <c r="A58" s="121"/>
      <c r="B58" s="121"/>
      <c r="C58" s="121"/>
      <c r="D58" s="120"/>
      <c r="E58" s="120"/>
      <c r="F58" s="120"/>
      <c r="G58" s="113"/>
      <c r="H58" s="113"/>
    </row>
    <row r="59" spans="1:8" ht="15">
      <c r="A59" s="121"/>
      <c r="B59" s="121"/>
      <c r="C59" s="121"/>
      <c r="D59" s="120"/>
      <c r="E59" s="120"/>
      <c r="F59" s="120"/>
      <c r="G59" s="113"/>
      <c r="H59" s="113"/>
    </row>
    <row r="60" spans="1:8" ht="15">
      <c r="A60" s="121"/>
      <c r="B60" s="121"/>
      <c r="C60" s="121"/>
      <c r="D60" s="120"/>
      <c r="E60" s="120"/>
      <c r="F60" s="120"/>
      <c r="G60" s="113"/>
      <c r="H60" s="113"/>
    </row>
    <row r="61" spans="1:8" ht="15">
      <c r="A61" s="121"/>
      <c r="B61" s="121"/>
      <c r="C61" s="121"/>
      <c r="D61" s="120"/>
      <c r="E61" s="120"/>
      <c r="F61" s="120"/>
      <c r="G61" s="113"/>
      <c r="H61" s="113"/>
    </row>
    <row r="62" spans="1:8" ht="15">
      <c r="A62" s="121"/>
      <c r="B62" s="121"/>
      <c r="C62" s="121"/>
      <c r="D62" s="120"/>
      <c r="E62" s="120"/>
      <c r="F62" s="120"/>
      <c r="G62" s="113"/>
      <c r="H62" s="113"/>
    </row>
    <row r="63" spans="1:8" ht="15">
      <c r="A63" s="121"/>
      <c r="B63" s="121"/>
      <c r="C63" s="121"/>
      <c r="D63" s="120"/>
      <c r="E63" s="120"/>
      <c r="F63" s="120"/>
      <c r="G63" s="113"/>
      <c r="H63" s="113"/>
    </row>
    <row r="64" spans="1:8" ht="15">
      <c r="A64" s="121"/>
      <c r="B64" s="121"/>
      <c r="C64" s="121"/>
      <c r="D64" s="120"/>
      <c r="E64" s="120"/>
      <c r="F64" s="120"/>
      <c r="G64" s="113"/>
      <c r="H64" s="113"/>
    </row>
    <row r="65" spans="1:8" ht="15">
      <c r="A65" s="121"/>
      <c r="B65" s="121"/>
      <c r="C65" s="121"/>
      <c r="D65" s="120"/>
      <c r="E65" s="120"/>
      <c r="F65" s="120"/>
      <c r="G65" s="113"/>
      <c r="H65" s="113"/>
    </row>
    <row r="66" spans="1:8" ht="15">
      <c r="A66" s="121"/>
      <c r="B66" s="121"/>
      <c r="C66" s="121"/>
      <c r="D66" s="120"/>
      <c r="E66" s="120"/>
      <c r="F66" s="120"/>
      <c r="G66" s="113"/>
      <c r="H66" s="113"/>
    </row>
    <row r="67" spans="1:8" ht="15">
      <c r="A67" s="121"/>
      <c r="B67" s="121"/>
      <c r="C67" s="121"/>
      <c r="D67" s="120"/>
      <c r="E67" s="120"/>
      <c r="F67" s="120"/>
      <c r="G67" s="113"/>
      <c r="H67" s="113"/>
    </row>
    <row r="68" spans="1:8" ht="15">
      <c r="A68" s="121"/>
      <c r="B68" s="121"/>
      <c r="C68" s="121"/>
      <c r="D68" s="120"/>
      <c r="E68" s="120"/>
      <c r="F68" s="120"/>
      <c r="G68" s="113"/>
      <c r="H68" s="113"/>
    </row>
    <row r="69" spans="1:8" ht="15">
      <c r="A69" s="121"/>
      <c r="B69" s="121"/>
      <c r="C69" s="121"/>
      <c r="D69" s="120"/>
      <c r="E69" s="120"/>
      <c r="F69" s="120"/>
      <c r="G69" s="113"/>
      <c r="H69" s="113"/>
    </row>
    <row r="70" spans="1:8" ht="15">
      <c r="A70" s="121"/>
      <c r="B70" s="121"/>
      <c r="C70" s="121"/>
      <c r="D70" s="120"/>
      <c r="E70" s="120"/>
      <c r="F70" s="120"/>
      <c r="G70" s="113"/>
      <c r="H70" s="113"/>
    </row>
    <row r="71" spans="1:8" ht="15">
      <c r="A71" s="121"/>
      <c r="B71" s="121"/>
      <c r="C71" s="121"/>
      <c r="D71" s="120"/>
      <c r="E71" s="120"/>
      <c r="F71" s="120"/>
      <c r="G71" s="113"/>
      <c r="H71" s="113"/>
    </row>
    <row r="72" spans="1:8" ht="15">
      <c r="A72" s="121"/>
      <c r="B72" s="121"/>
      <c r="C72" s="121"/>
      <c r="D72" s="120"/>
      <c r="E72" s="120"/>
      <c r="F72" s="120"/>
      <c r="G72" s="113"/>
      <c r="H72" s="113"/>
    </row>
    <row r="73" spans="1:8" ht="15">
      <c r="A73" s="121"/>
      <c r="B73" s="121"/>
      <c r="C73" s="121"/>
      <c r="D73" s="120"/>
      <c r="E73" s="120"/>
      <c r="F73" s="127"/>
      <c r="G73" s="113"/>
      <c r="H73" s="113"/>
    </row>
    <row r="74" spans="1:8" ht="15">
      <c r="A74" s="121"/>
      <c r="B74" s="121"/>
      <c r="C74" s="121"/>
      <c r="D74" s="120"/>
      <c r="E74" s="120"/>
      <c r="F74" s="120"/>
      <c r="G74" s="113"/>
      <c r="H74" s="113"/>
    </row>
    <row r="75" spans="1:8" ht="15">
      <c r="A75" s="121"/>
      <c r="B75" s="121"/>
      <c r="C75" s="121"/>
      <c r="D75" s="120"/>
      <c r="E75" s="120"/>
      <c r="F75" s="120"/>
      <c r="G75" s="113"/>
      <c r="H75" s="113"/>
    </row>
    <row r="76" spans="1:8" ht="15">
      <c r="A76" s="121"/>
      <c r="B76" s="121"/>
      <c r="C76" s="121"/>
      <c r="D76" s="120"/>
      <c r="E76" s="120"/>
      <c r="F76" s="120"/>
      <c r="G76" s="113"/>
      <c r="H76" s="113"/>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783"/>
  <sheetViews>
    <sheetView workbookViewId="0">
      <selection activeCell="B28" sqref="B28"/>
    </sheetView>
  </sheetViews>
  <sheetFormatPr defaultColWidth="12.625" defaultRowHeight="15" customHeight="1"/>
  <cols>
    <col min="1" max="1" width="13.75" customWidth="1"/>
    <col min="2" max="2" width="12" style="58" customWidth="1"/>
    <col min="3" max="7" width="11.25" style="58" customWidth="1"/>
    <col min="8" max="19" width="7.625" customWidth="1"/>
  </cols>
  <sheetData>
    <row r="1" spans="1:7" ht="14.25" customHeight="1">
      <c r="A1" s="1" t="s">
        <v>1383</v>
      </c>
    </row>
    <row r="2" spans="1:7" ht="14.25" customHeight="1"/>
    <row r="3" spans="1:7" ht="45">
      <c r="A3" s="42" t="s">
        <v>1384</v>
      </c>
      <c r="B3" s="60" t="s">
        <v>1385</v>
      </c>
      <c r="C3" s="60" t="s">
        <v>1386</v>
      </c>
      <c r="D3" s="60" t="s">
        <v>1387</v>
      </c>
      <c r="E3" s="60" t="s">
        <v>1388</v>
      </c>
      <c r="F3" s="60" t="s">
        <v>1389</v>
      </c>
      <c r="G3" s="60" t="s">
        <v>1390</v>
      </c>
    </row>
    <row r="4" spans="1:7" ht="14.25" customHeight="1">
      <c r="A4" s="44" t="s">
        <v>261</v>
      </c>
      <c r="B4" s="181">
        <v>6</v>
      </c>
      <c r="C4" s="104">
        <v>0</v>
      </c>
      <c r="D4" s="181">
        <v>0</v>
      </c>
      <c r="E4" s="181">
        <v>2</v>
      </c>
      <c r="F4" s="104">
        <v>0</v>
      </c>
      <c r="G4" s="181">
        <v>0</v>
      </c>
    </row>
    <row r="5" spans="1:7" ht="14.25" customHeight="1">
      <c r="A5" s="44" t="s">
        <v>1282</v>
      </c>
      <c r="B5" s="181">
        <v>3</v>
      </c>
      <c r="C5" s="104">
        <v>0</v>
      </c>
      <c r="D5" s="104">
        <v>0</v>
      </c>
      <c r="E5" s="104">
        <v>1</v>
      </c>
      <c r="F5" s="104">
        <v>0</v>
      </c>
      <c r="G5" s="104">
        <v>0</v>
      </c>
    </row>
    <row r="6" spans="1:7" ht="14.25" customHeight="1">
      <c r="A6" s="44" t="s">
        <v>519</v>
      </c>
      <c r="B6" s="104">
        <v>0</v>
      </c>
      <c r="C6" s="181">
        <v>0</v>
      </c>
      <c r="D6" s="181">
        <v>3</v>
      </c>
      <c r="E6" s="181">
        <v>4</v>
      </c>
      <c r="F6" s="181">
        <v>0</v>
      </c>
      <c r="G6" s="181">
        <v>0</v>
      </c>
    </row>
    <row r="7" spans="1:7" ht="14.25" customHeight="1">
      <c r="A7" s="44" t="s">
        <v>227</v>
      </c>
      <c r="B7" s="181" t="s">
        <v>1391</v>
      </c>
      <c r="C7" s="104">
        <v>0</v>
      </c>
      <c r="D7" s="181">
        <v>0</v>
      </c>
      <c r="E7" s="181">
        <v>0</v>
      </c>
      <c r="F7" s="104">
        <v>1</v>
      </c>
      <c r="G7" s="181">
        <v>0</v>
      </c>
    </row>
    <row r="8" spans="1:7" s="58" customFormat="1" ht="14.25" customHeight="1">
      <c r="A8" s="71" t="s">
        <v>181</v>
      </c>
      <c r="B8" s="104">
        <v>5</v>
      </c>
      <c r="C8" s="181">
        <v>0</v>
      </c>
      <c r="D8" s="181">
        <v>2</v>
      </c>
      <c r="E8" s="181">
        <v>3</v>
      </c>
      <c r="F8" s="181">
        <v>1</v>
      </c>
      <c r="G8" s="181">
        <v>0</v>
      </c>
    </row>
    <row r="9" spans="1:7" ht="14.25" customHeight="1">
      <c r="A9" s="44" t="s">
        <v>601</v>
      </c>
      <c r="B9" s="104">
        <v>0</v>
      </c>
      <c r="C9" s="104">
        <v>0</v>
      </c>
      <c r="D9" s="181">
        <v>0</v>
      </c>
      <c r="E9" s="104">
        <v>0</v>
      </c>
      <c r="F9" s="104">
        <v>0</v>
      </c>
      <c r="G9" s="104">
        <v>0</v>
      </c>
    </row>
    <row r="10" spans="1:7" ht="14.25" customHeight="1">
      <c r="A10" s="44" t="s">
        <v>674</v>
      </c>
      <c r="B10" s="181">
        <v>1</v>
      </c>
      <c r="C10" s="181">
        <v>0</v>
      </c>
      <c r="D10" s="181">
        <v>0</v>
      </c>
      <c r="E10" s="104">
        <v>0</v>
      </c>
      <c r="F10" s="181">
        <v>2</v>
      </c>
      <c r="G10" s="181">
        <v>0</v>
      </c>
    </row>
    <row r="11" spans="1:7" ht="14.25" customHeight="1">
      <c r="A11" s="44" t="s">
        <v>494</v>
      </c>
      <c r="B11" s="181">
        <v>0</v>
      </c>
      <c r="C11" s="104">
        <v>0</v>
      </c>
      <c r="D11" s="181">
        <v>0</v>
      </c>
      <c r="E11" s="181">
        <v>0</v>
      </c>
      <c r="F11" s="104">
        <v>0</v>
      </c>
      <c r="G11" s="181">
        <v>0</v>
      </c>
    </row>
    <row r="12" spans="1:7" ht="14.25" customHeight="1">
      <c r="A12" s="44" t="s">
        <v>363</v>
      </c>
      <c r="B12" s="181">
        <v>1</v>
      </c>
      <c r="C12" s="104">
        <v>0</v>
      </c>
      <c r="D12" s="181">
        <v>3</v>
      </c>
      <c r="E12" s="181">
        <v>1</v>
      </c>
      <c r="F12" s="181">
        <v>0</v>
      </c>
      <c r="G12" s="181">
        <v>0</v>
      </c>
    </row>
    <row r="13" spans="1:7" ht="14.25" customHeight="1">
      <c r="A13" s="44" t="s">
        <v>337</v>
      </c>
      <c r="B13" s="181">
        <v>3</v>
      </c>
      <c r="C13" s="181">
        <v>0</v>
      </c>
      <c r="D13" s="181">
        <v>3</v>
      </c>
      <c r="E13" s="181">
        <v>1</v>
      </c>
      <c r="F13" s="104">
        <v>0</v>
      </c>
      <c r="G13" s="104">
        <v>0</v>
      </c>
    </row>
    <row r="14" spans="1:7" ht="14.25" customHeight="1">
      <c r="A14" s="44" t="s">
        <v>398</v>
      </c>
      <c r="B14" s="104">
        <v>0</v>
      </c>
      <c r="C14" s="104">
        <v>0</v>
      </c>
      <c r="D14" s="181">
        <v>0</v>
      </c>
      <c r="E14" s="181">
        <v>0</v>
      </c>
      <c r="F14" s="181">
        <v>0</v>
      </c>
      <c r="G14" s="181">
        <v>0</v>
      </c>
    </row>
    <row r="15" spans="1:7" ht="14.25" customHeight="1">
      <c r="A15" s="44" t="s">
        <v>570</v>
      </c>
      <c r="B15" s="181">
        <v>1</v>
      </c>
      <c r="C15" s="104">
        <v>0</v>
      </c>
      <c r="D15" s="181">
        <v>0</v>
      </c>
      <c r="E15" s="181">
        <v>4</v>
      </c>
      <c r="F15" s="104">
        <v>0</v>
      </c>
      <c r="G15" s="181">
        <v>0</v>
      </c>
    </row>
    <row r="16" spans="1:7" ht="14.25" customHeight="1">
      <c r="A16" s="44" t="s">
        <v>862</v>
      </c>
      <c r="B16" s="181">
        <v>1</v>
      </c>
      <c r="C16" s="104">
        <v>0</v>
      </c>
      <c r="D16" s="104">
        <v>0</v>
      </c>
      <c r="E16" s="181">
        <v>0</v>
      </c>
      <c r="F16" s="181">
        <v>0</v>
      </c>
      <c r="G16" s="104">
        <v>0</v>
      </c>
    </row>
    <row r="17" spans="1:7" ht="14.25" customHeight="1">
      <c r="A17" s="44" t="s">
        <v>463</v>
      </c>
      <c r="B17" s="181">
        <v>3</v>
      </c>
      <c r="C17" s="104">
        <v>1</v>
      </c>
      <c r="D17" s="181">
        <v>4</v>
      </c>
      <c r="E17" s="181">
        <v>4</v>
      </c>
      <c r="F17" s="104">
        <v>0</v>
      </c>
      <c r="G17" s="181">
        <v>2</v>
      </c>
    </row>
    <row r="18" spans="1:7" ht="14.25" customHeight="1">
      <c r="A18" s="44" t="s">
        <v>431</v>
      </c>
      <c r="B18" s="181">
        <v>1</v>
      </c>
      <c r="C18" s="104">
        <v>1</v>
      </c>
      <c r="D18" s="181">
        <v>2</v>
      </c>
      <c r="E18" s="181">
        <v>0</v>
      </c>
      <c r="F18" s="104">
        <v>1</v>
      </c>
      <c r="G18" s="181">
        <v>0</v>
      </c>
    </row>
    <row r="19" spans="1:7" ht="14.25" customHeight="1">
      <c r="A19" s="44" t="s">
        <v>604</v>
      </c>
      <c r="B19" s="181">
        <v>0</v>
      </c>
      <c r="C19" s="181">
        <v>0</v>
      </c>
      <c r="D19" s="181">
        <v>0</v>
      </c>
      <c r="E19" s="181">
        <v>5</v>
      </c>
      <c r="F19" s="104">
        <v>1</v>
      </c>
      <c r="G19" s="181">
        <v>0</v>
      </c>
    </row>
    <row r="20" spans="1:7" ht="14.25" customHeight="1">
      <c r="A20" s="44" t="s">
        <v>1392</v>
      </c>
      <c r="B20" s="181" t="s">
        <v>1393</v>
      </c>
      <c r="C20" s="104">
        <v>0</v>
      </c>
      <c r="D20" s="181">
        <v>0</v>
      </c>
      <c r="E20" s="181">
        <v>1</v>
      </c>
      <c r="F20" s="181">
        <v>2</v>
      </c>
      <c r="G20" s="181">
        <v>0</v>
      </c>
    </row>
    <row r="21" spans="1:7" ht="14.25" customHeight="1">
      <c r="A21" s="45" t="s">
        <v>9</v>
      </c>
      <c r="B21" s="182" t="s">
        <v>1394</v>
      </c>
      <c r="C21" s="182">
        <v>2</v>
      </c>
      <c r="D21" s="182">
        <v>17</v>
      </c>
      <c r="E21" s="182">
        <f>SUM(E4:E20)</f>
        <v>26</v>
      </c>
      <c r="F21" s="182">
        <v>8</v>
      </c>
      <c r="G21" s="182">
        <v>2</v>
      </c>
    </row>
    <row r="22" spans="1:7" ht="14.25" customHeight="1">
      <c r="B22" s="25"/>
      <c r="C22" s="25"/>
      <c r="D22" s="25"/>
      <c r="E22" s="25"/>
      <c r="F22" s="25"/>
      <c r="G22" s="25"/>
    </row>
    <row r="23" spans="1:7" ht="14.25" customHeight="1"/>
    <row r="24" spans="1:7" ht="14.25" customHeight="1">
      <c r="A24" s="98"/>
    </row>
    <row r="25" spans="1:7" ht="14.25" customHeight="1"/>
    <row r="26" spans="1:7" ht="14.25" customHeight="1"/>
    <row r="27" spans="1:7" ht="14.25" customHeight="1"/>
    <row r="28" spans="1:7" ht="14.25" customHeight="1"/>
    <row r="29" spans="1:7" ht="14.25" customHeight="1"/>
    <row r="30" spans="1:7" ht="14.25" customHeight="1"/>
    <row r="31" spans="1:7" ht="14.25" customHeight="1"/>
    <row r="32" spans="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sheetData>
  <pageMargins left="0.7" right="0.7" top="0.78740157499999996" bottom="0.78740157499999996" header="0" footer="0"/>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Y847"/>
  <sheetViews>
    <sheetView workbookViewId="0"/>
  </sheetViews>
  <sheetFormatPr defaultColWidth="12.625" defaultRowHeight="15" customHeight="1"/>
  <cols>
    <col min="1" max="1" width="7.625" style="83" customWidth="1"/>
    <col min="2" max="2" width="10.875" customWidth="1"/>
    <col min="3" max="10" width="10.125" customWidth="1"/>
    <col min="11" max="25" width="7.625" customWidth="1"/>
  </cols>
  <sheetData>
    <row r="1" spans="1:25" s="29" customFormat="1" ht="14.25" customHeight="1">
      <c r="A1" s="80" t="s">
        <v>1395</v>
      </c>
      <c r="B1" s="77"/>
      <c r="C1" s="77"/>
      <c r="D1" s="77"/>
      <c r="E1" s="77"/>
      <c r="F1" s="77"/>
      <c r="G1" s="77"/>
      <c r="H1" s="77"/>
      <c r="I1" s="77"/>
      <c r="J1" s="77"/>
      <c r="K1" s="79"/>
      <c r="L1" s="79"/>
      <c r="M1" s="79"/>
      <c r="N1" s="79"/>
      <c r="O1" s="79"/>
      <c r="P1" s="79"/>
      <c r="Q1" s="79"/>
      <c r="R1" s="79"/>
      <c r="S1" s="79"/>
      <c r="T1" s="79"/>
      <c r="U1" s="79"/>
      <c r="V1" s="79"/>
      <c r="W1" s="79"/>
      <c r="X1" s="79"/>
      <c r="Y1" s="79"/>
    </row>
    <row r="2" spans="1:25" s="29" customFormat="1" ht="14.25" customHeight="1">
      <c r="A2" s="78"/>
      <c r="B2" s="77"/>
      <c r="C2" s="77"/>
      <c r="D2" s="77"/>
      <c r="E2" s="77"/>
      <c r="F2" s="77"/>
      <c r="G2" s="77"/>
      <c r="H2" s="77"/>
      <c r="I2" s="77"/>
      <c r="J2" s="77"/>
      <c r="K2" s="79"/>
      <c r="L2" s="79"/>
      <c r="M2" s="79"/>
      <c r="N2" s="79"/>
      <c r="O2" s="79"/>
      <c r="P2" s="79"/>
      <c r="Q2" s="79"/>
      <c r="R2" s="79"/>
      <c r="S2" s="79"/>
      <c r="T2" s="79"/>
      <c r="U2" s="79"/>
      <c r="V2" s="79"/>
      <c r="W2" s="79"/>
      <c r="X2" s="79"/>
      <c r="Y2" s="79"/>
    </row>
    <row r="3" spans="1:25" s="29" customFormat="1" ht="14.25" customHeight="1">
      <c r="A3" s="81" t="s">
        <v>1396</v>
      </c>
      <c r="B3" s="48"/>
      <c r="C3" s="192" t="s">
        <v>1397</v>
      </c>
      <c r="D3" s="192"/>
      <c r="E3" s="193" t="s">
        <v>1398</v>
      </c>
      <c r="F3" s="194"/>
      <c r="G3" s="192" t="s">
        <v>1399</v>
      </c>
      <c r="H3" s="192"/>
      <c r="I3" s="192" t="s">
        <v>9</v>
      </c>
      <c r="J3" s="192"/>
      <c r="K3" s="79"/>
      <c r="L3" s="79"/>
      <c r="M3" s="79"/>
      <c r="N3" s="79"/>
      <c r="O3" s="79"/>
      <c r="P3" s="79"/>
      <c r="Q3" s="79"/>
      <c r="R3" s="79"/>
      <c r="S3" s="79"/>
      <c r="T3" s="79"/>
      <c r="U3" s="79"/>
      <c r="V3" s="79"/>
      <c r="W3" s="79"/>
      <c r="X3" s="79"/>
      <c r="Y3" s="79"/>
    </row>
    <row r="4" spans="1:25" ht="14.25" customHeight="1">
      <c r="A4" s="81"/>
      <c r="B4" s="48"/>
      <c r="C4" s="49" t="s">
        <v>1400</v>
      </c>
      <c r="D4" s="49" t="s">
        <v>1401</v>
      </c>
      <c r="E4" s="49" t="s">
        <v>1400</v>
      </c>
      <c r="F4" s="49" t="s">
        <v>1401</v>
      </c>
      <c r="G4" s="49" t="s">
        <v>1400</v>
      </c>
      <c r="H4" s="49" t="s">
        <v>1401</v>
      </c>
      <c r="I4" s="49" t="s">
        <v>1400</v>
      </c>
      <c r="J4" s="49" t="s">
        <v>1401</v>
      </c>
      <c r="K4" s="20"/>
      <c r="L4" s="20"/>
      <c r="M4" s="20"/>
      <c r="N4" s="20"/>
      <c r="O4" s="20"/>
      <c r="P4" s="20"/>
      <c r="Q4" s="20"/>
      <c r="R4" s="20"/>
      <c r="S4" s="20"/>
      <c r="T4" s="20"/>
      <c r="U4" s="20"/>
      <c r="V4" s="20"/>
      <c r="W4" s="20"/>
      <c r="X4" s="20"/>
      <c r="Y4" s="20"/>
    </row>
    <row r="5" spans="1:25" ht="14.25" customHeight="1">
      <c r="A5" s="74">
        <v>21110</v>
      </c>
      <c r="B5" s="50" t="s">
        <v>261</v>
      </c>
      <c r="C5" s="51">
        <v>8</v>
      </c>
      <c r="D5" s="51">
        <v>8.1</v>
      </c>
      <c r="E5" s="51">
        <v>5</v>
      </c>
      <c r="F5" s="51">
        <v>4.3730000000000002</v>
      </c>
      <c r="G5" s="51"/>
      <c r="H5" s="51"/>
      <c r="I5" s="51">
        <f>C5+E5</f>
        <v>13</v>
      </c>
      <c r="J5" s="51">
        <f>D5+F5</f>
        <v>12.472999999999999</v>
      </c>
      <c r="K5" s="20"/>
      <c r="L5" s="20"/>
      <c r="M5" s="20"/>
      <c r="N5" s="20"/>
      <c r="O5" s="20"/>
      <c r="P5" s="20"/>
      <c r="Q5" s="20"/>
      <c r="R5" s="20"/>
      <c r="S5" s="20"/>
      <c r="T5" s="20"/>
      <c r="U5" s="20"/>
      <c r="V5" s="20"/>
      <c r="W5" s="20"/>
      <c r="X5" s="20"/>
      <c r="Y5" s="20"/>
    </row>
    <row r="6" spans="1:25" ht="14.25" customHeight="1">
      <c r="A6" s="74">
        <v>21120</v>
      </c>
      <c r="B6" s="50" t="s">
        <v>1282</v>
      </c>
      <c r="C6" s="51">
        <v>10</v>
      </c>
      <c r="D6" s="51">
        <v>8.8140000000000001</v>
      </c>
      <c r="E6" s="51">
        <v>5</v>
      </c>
      <c r="F6" s="51">
        <v>4.2569999999999997</v>
      </c>
      <c r="G6" s="51"/>
      <c r="H6" s="51"/>
      <c r="I6" s="51">
        <f t="shared" ref="I6:I27" si="0">C6+E6</f>
        <v>15</v>
      </c>
      <c r="J6" s="51">
        <f t="shared" ref="J6:J26" si="1">D6+F6</f>
        <v>13.071</v>
      </c>
      <c r="K6" s="20"/>
      <c r="L6" s="20"/>
      <c r="M6" s="20"/>
      <c r="N6" s="20"/>
      <c r="O6" s="20"/>
      <c r="P6" s="20"/>
      <c r="Q6" s="20"/>
      <c r="R6" s="20"/>
      <c r="S6" s="20"/>
      <c r="T6" s="20"/>
      <c r="U6" s="20"/>
      <c r="V6" s="20"/>
      <c r="W6" s="20"/>
      <c r="X6" s="20"/>
      <c r="Y6" s="20"/>
    </row>
    <row r="7" spans="1:25" ht="14.25" customHeight="1">
      <c r="A7" s="74">
        <v>21130</v>
      </c>
      <c r="B7" s="50" t="s">
        <v>519</v>
      </c>
      <c r="C7" s="51">
        <v>20</v>
      </c>
      <c r="D7" s="51">
        <v>18.721</v>
      </c>
      <c r="E7" s="51">
        <v>9</v>
      </c>
      <c r="F7" s="51">
        <v>8.9220000000000006</v>
      </c>
      <c r="G7" s="51"/>
      <c r="H7" s="51"/>
      <c r="I7" s="51">
        <f t="shared" si="0"/>
        <v>29</v>
      </c>
      <c r="J7" s="51">
        <f t="shared" si="1"/>
        <v>27.643000000000001</v>
      </c>
      <c r="K7" s="20"/>
      <c r="L7" s="20"/>
      <c r="M7" s="20"/>
      <c r="N7" s="20"/>
      <c r="O7" s="20"/>
      <c r="P7" s="20"/>
      <c r="Q7" s="20"/>
      <c r="R7" s="20"/>
      <c r="S7" s="20"/>
      <c r="T7" s="20"/>
      <c r="U7" s="20"/>
      <c r="V7" s="20"/>
      <c r="W7" s="20"/>
      <c r="X7" s="20"/>
      <c r="Y7" s="20"/>
    </row>
    <row r="8" spans="1:25" ht="14.25" customHeight="1">
      <c r="A8" s="74">
        <v>21140</v>
      </c>
      <c r="B8" s="50" t="s">
        <v>227</v>
      </c>
      <c r="C8" s="51">
        <v>18</v>
      </c>
      <c r="D8" s="51">
        <v>15.6</v>
      </c>
      <c r="E8" s="51">
        <v>8</v>
      </c>
      <c r="F8" s="51">
        <v>11.287000000000001</v>
      </c>
      <c r="G8" s="51"/>
      <c r="H8" s="51"/>
      <c r="I8" s="51">
        <f t="shared" si="0"/>
        <v>26</v>
      </c>
      <c r="J8" s="51">
        <f t="shared" si="1"/>
        <v>26.887</v>
      </c>
      <c r="K8" s="20"/>
      <c r="L8" s="20"/>
      <c r="M8" s="20"/>
      <c r="N8" s="20"/>
      <c r="O8" s="20"/>
      <c r="P8" s="20"/>
      <c r="Q8" s="20"/>
      <c r="R8" s="20"/>
      <c r="S8" s="20"/>
      <c r="T8" s="20"/>
      <c r="U8" s="20"/>
      <c r="V8" s="20"/>
      <c r="W8" s="20"/>
      <c r="X8" s="20"/>
      <c r="Y8" s="20"/>
    </row>
    <row r="9" spans="1:25" ht="14.25" customHeight="1">
      <c r="A9" s="74">
        <v>21150</v>
      </c>
      <c r="B9" s="50" t="s">
        <v>181</v>
      </c>
      <c r="C9" s="51">
        <v>30</v>
      </c>
      <c r="D9" s="51">
        <v>29.852</v>
      </c>
      <c r="E9" s="51">
        <v>8</v>
      </c>
      <c r="F9" s="51">
        <v>11.404999999999999</v>
      </c>
      <c r="G9" s="51"/>
      <c r="H9" s="51"/>
      <c r="I9" s="51">
        <f t="shared" si="0"/>
        <v>38</v>
      </c>
      <c r="J9" s="51">
        <f t="shared" si="1"/>
        <v>41.256999999999998</v>
      </c>
      <c r="K9" s="20"/>
      <c r="L9" s="20"/>
      <c r="M9" s="20"/>
      <c r="N9" s="20"/>
      <c r="O9" s="20"/>
      <c r="P9" s="20"/>
      <c r="Q9" s="20"/>
      <c r="R9" s="20"/>
      <c r="S9" s="20"/>
      <c r="T9" s="20"/>
      <c r="U9" s="20"/>
      <c r="V9" s="20"/>
      <c r="W9" s="20"/>
      <c r="X9" s="20"/>
      <c r="Y9" s="20"/>
    </row>
    <row r="10" spans="1:25" ht="14.25" customHeight="1">
      <c r="A10" s="74">
        <v>21180</v>
      </c>
      <c r="B10" s="50" t="s">
        <v>494</v>
      </c>
      <c r="C10" s="51">
        <v>11</v>
      </c>
      <c r="D10" s="51">
        <v>8.4090000000000007</v>
      </c>
      <c r="E10" s="51">
        <v>3</v>
      </c>
      <c r="F10" s="51">
        <v>4.3970000000000002</v>
      </c>
      <c r="G10" s="51"/>
      <c r="H10" s="51"/>
      <c r="I10" s="51">
        <f t="shared" si="0"/>
        <v>14</v>
      </c>
      <c r="J10" s="51">
        <f t="shared" si="1"/>
        <v>12.806000000000001</v>
      </c>
      <c r="K10" s="20"/>
      <c r="L10" s="20"/>
      <c r="M10" s="20"/>
      <c r="N10" s="20"/>
      <c r="O10" s="20"/>
      <c r="P10" s="20"/>
      <c r="Q10" s="20"/>
      <c r="R10" s="20"/>
      <c r="S10" s="20"/>
      <c r="T10" s="20"/>
      <c r="U10" s="20"/>
      <c r="V10" s="20"/>
      <c r="W10" s="20"/>
      <c r="X10" s="20"/>
      <c r="Y10" s="20"/>
    </row>
    <row r="11" spans="1:25" ht="14.25" customHeight="1">
      <c r="A11" s="74">
        <v>21230</v>
      </c>
      <c r="B11" s="50" t="s">
        <v>570</v>
      </c>
      <c r="C11" s="51">
        <v>15</v>
      </c>
      <c r="D11" s="51">
        <v>11.266</v>
      </c>
      <c r="E11" s="51">
        <v>5</v>
      </c>
      <c r="F11" s="51">
        <v>3.823</v>
      </c>
      <c r="G11" s="51"/>
      <c r="H11" s="51"/>
      <c r="I11" s="51">
        <f t="shared" si="0"/>
        <v>20</v>
      </c>
      <c r="J11" s="51">
        <f t="shared" si="1"/>
        <v>15.089</v>
      </c>
      <c r="K11" s="20"/>
      <c r="L11" s="20"/>
      <c r="M11" s="20"/>
      <c r="N11" s="20"/>
      <c r="O11" s="20"/>
      <c r="P11" s="20"/>
      <c r="Q11" s="20"/>
      <c r="R11" s="20"/>
      <c r="S11" s="20"/>
      <c r="T11" s="20"/>
      <c r="U11" s="20"/>
      <c r="V11" s="20"/>
      <c r="W11" s="20"/>
      <c r="X11" s="20"/>
      <c r="Y11" s="20"/>
    </row>
    <row r="12" spans="1:25" ht="14.25" customHeight="1">
      <c r="A12" s="74">
        <v>21250</v>
      </c>
      <c r="B12" s="50" t="s">
        <v>463</v>
      </c>
      <c r="C12" s="51">
        <v>25</v>
      </c>
      <c r="D12" s="51">
        <v>18.742999999999999</v>
      </c>
      <c r="E12" s="51">
        <v>4</v>
      </c>
      <c r="F12" s="51">
        <v>3.4369999999999998</v>
      </c>
      <c r="G12" s="51"/>
      <c r="H12" s="51"/>
      <c r="I12" s="51">
        <f t="shared" si="0"/>
        <v>29</v>
      </c>
      <c r="J12" s="51">
        <f t="shared" si="1"/>
        <v>22.18</v>
      </c>
      <c r="K12" s="20"/>
      <c r="L12" s="20"/>
      <c r="M12" s="20"/>
      <c r="N12" s="20"/>
      <c r="O12" s="20"/>
      <c r="P12" s="20"/>
      <c r="Q12" s="20"/>
      <c r="R12" s="20"/>
      <c r="S12" s="20"/>
      <c r="T12" s="20"/>
      <c r="U12" s="20"/>
      <c r="V12" s="20"/>
      <c r="W12" s="20"/>
      <c r="X12" s="20"/>
      <c r="Y12" s="20"/>
    </row>
    <row r="13" spans="1:25" ht="14.25" customHeight="1">
      <c r="A13" s="74">
        <v>21260</v>
      </c>
      <c r="B13" s="50" t="s">
        <v>604</v>
      </c>
      <c r="C13" s="51">
        <v>27</v>
      </c>
      <c r="D13" s="51">
        <v>20.350999999999999</v>
      </c>
      <c r="E13" s="51">
        <v>3</v>
      </c>
      <c r="F13" s="51">
        <v>6.3559999999999999</v>
      </c>
      <c r="G13" s="51"/>
      <c r="H13" s="51"/>
      <c r="I13" s="51">
        <f t="shared" si="0"/>
        <v>30</v>
      </c>
      <c r="J13" s="51">
        <f t="shared" si="1"/>
        <v>26.707000000000001</v>
      </c>
      <c r="K13" s="20"/>
      <c r="L13" s="20"/>
      <c r="M13" s="20"/>
      <c r="N13" s="20"/>
      <c r="O13" s="20"/>
      <c r="P13" s="20"/>
      <c r="Q13" s="20"/>
      <c r="R13" s="20"/>
      <c r="S13" s="20"/>
      <c r="T13" s="20"/>
      <c r="U13" s="20"/>
      <c r="V13" s="20"/>
      <c r="W13" s="20"/>
      <c r="X13" s="20"/>
      <c r="Y13" s="20"/>
    </row>
    <row r="14" spans="1:25" ht="14.25" customHeight="1">
      <c r="A14" s="74">
        <v>21270</v>
      </c>
      <c r="B14" s="50" t="s">
        <v>1402</v>
      </c>
      <c r="C14" s="51">
        <v>1</v>
      </c>
      <c r="D14" s="99">
        <v>0.7</v>
      </c>
      <c r="E14" s="51">
        <v>2</v>
      </c>
      <c r="F14" s="51">
        <v>1.6</v>
      </c>
      <c r="G14" s="51"/>
      <c r="H14" s="51"/>
      <c r="I14" s="51">
        <f t="shared" si="0"/>
        <v>3</v>
      </c>
      <c r="J14" s="51">
        <f t="shared" si="1"/>
        <v>2.2999999999999998</v>
      </c>
      <c r="K14" s="20"/>
      <c r="L14" s="20"/>
      <c r="M14" s="20"/>
      <c r="N14" s="20"/>
      <c r="O14" s="20"/>
      <c r="P14" s="20"/>
      <c r="Q14" s="20"/>
      <c r="R14" s="20"/>
      <c r="S14" s="20"/>
      <c r="T14" s="20"/>
      <c r="U14" s="20"/>
      <c r="V14" s="20"/>
      <c r="W14" s="20"/>
      <c r="X14" s="20"/>
      <c r="Y14" s="20"/>
    </row>
    <row r="15" spans="1:25" ht="14.25" customHeight="1">
      <c r="A15" s="74">
        <v>21300</v>
      </c>
      <c r="B15" s="50" t="s">
        <v>1403</v>
      </c>
      <c r="C15" s="51">
        <v>1</v>
      </c>
      <c r="D15" s="51">
        <v>1</v>
      </c>
      <c r="E15" s="51">
        <v>7</v>
      </c>
      <c r="F15" s="51">
        <v>5.1749999999999998</v>
      </c>
      <c r="G15" s="51"/>
      <c r="H15" s="51"/>
      <c r="I15" s="51">
        <f t="shared" si="0"/>
        <v>8</v>
      </c>
      <c r="J15" s="51">
        <f t="shared" si="1"/>
        <v>6.1749999999999998</v>
      </c>
      <c r="K15" s="20"/>
      <c r="L15" s="20"/>
      <c r="M15" s="20"/>
      <c r="N15" s="20"/>
      <c r="O15" s="20"/>
      <c r="P15" s="20"/>
      <c r="Q15" s="20"/>
      <c r="R15" s="20"/>
      <c r="S15" s="20"/>
      <c r="T15" s="20"/>
      <c r="U15" s="20"/>
      <c r="V15" s="20"/>
      <c r="W15" s="20"/>
      <c r="X15" s="20"/>
      <c r="Y15" s="20"/>
    </row>
    <row r="16" spans="1:25" ht="14.25" customHeight="1">
      <c r="A16" s="74">
        <v>21310</v>
      </c>
      <c r="B16" s="188" t="s">
        <v>431</v>
      </c>
      <c r="C16" s="51">
        <v>15</v>
      </c>
      <c r="D16" s="51">
        <v>12.395</v>
      </c>
      <c r="E16" s="51">
        <v>12</v>
      </c>
      <c r="F16" s="51">
        <v>9.7789999999999999</v>
      </c>
      <c r="G16" s="51"/>
      <c r="H16" s="51"/>
      <c r="I16" s="51">
        <f t="shared" si="0"/>
        <v>27</v>
      </c>
      <c r="J16" s="51">
        <f t="shared" si="1"/>
        <v>22.173999999999999</v>
      </c>
      <c r="K16" s="20"/>
      <c r="L16" s="20"/>
      <c r="M16" s="20"/>
      <c r="N16" s="20"/>
      <c r="O16" s="20"/>
      <c r="P16" s="20"/>
      <c r="Q16" s="20"/>
      <c r="R16" s="20"/>
      <c r="S16" s="20"/>
      <c r="T16" s="20"/>
      <c r="U16" s="20"/>
      <c r="V16" s="20"/>
      <c r="W16" s="20"/>
      <c r="X16" s="20"/>
      <c r="Y16" s="20"/>
    </row>
    <row r="17" spans="1:25" ht="14.25" customHeight="1">
      <c r="A17" s="74">
        <v>21320</v>
      </c>
      <c r="B17" s="50" t="s">
        <v>398</v>
      </c>
      <c r="C17" s="51">
        <v>20</v>
      </c>
      <c r="D17" s="51">
        <v>17.629000000000001</v>
      </c>
      <c r="E17" s="51">
        <v>5</v>
      </c>
      <c r="F17" s="51">
        <v>5.258</v>
      </c>
      <c r="G17" s="51"/>
      <c r="H17" s="51"/>
      <c r="I17" s="51">
        <f t="shared" si="0"/>
        <v>25</v>
      </c>
      <c r="J17" s="51">
        <f t="shared" si="1"/>
        <v>22.887</v>
      </c>
      <c r="K17" s="20"/>
      <c r="L17" s="20"/>
      <c r="M17" s="20"/>
      <c r="N17" s="20"/>
      <c r="O17" s="20"/>
      <c r="P17" s="20"/>
      <c r="Q17" s="20"/>
      <c r="R17" s="20"/>
      <c r="S17" s="20"/>
      <c r="T17" s="20"/>
      <c r="U17" s="20"/>
      <c r="V17" s="20"/>
      <c r="W17" s="20"/>
      <c r="X17" s="20"/>
      <c r="Y17" s="20"/>
    </row>
    <row r="18" spans="1:25" ht="14.25" customHeight="1">
      <c r="A18" s="74">
        <v>21340</v>
      </c>
      <c r="B18" s="50" t="s">
        <v>601</v>
      </c>
      <c r="C18" s="51">
        <v>7</v>
      </c>
      <c r="D18" s="51">
        <v>3.8719999999999999</v>
      </c>
      <c r="E18" s="51">
        <v>5</v>
      </c>
      <c r="F18" s="51">
        <v>5.3609999999999998</v>
      </c>
      <c r="G18" s="51"/>
      <c r="H18" s="51"/>
      <c r="I18" s="51">
        <f t="shared" si="0"/>
        <v>12</v>
      </c>
      <c r="J18" s="51">
        <f t="shared" si="1"/>
        <v>9.2330000000000005</v>
      </c>
      <c r="K18" s="20"/>
      <c r="L18" s="20"/>
      <c r="M18" s="20"/>
      <c r="N18" s="20"/>
      <c r="O18" s="20"/>
      <c r="P18" s="20"/>
      <c r="Q18" s="20"/>
      <c r="R18" s="20"/>
      <c r="S18" s="20"/>
      <c r="T18" s="20"/>
      <c r="U18" s="20"/>
      <c r="V18" s="20"/>
      <c r="W18" s="20"/>
      <c r="X18" s="20"/>
      <c r="Y18" s="20"/>
    </row>
    <row r="19" spans="1:25" ht="14.25" customHeight="1">
      <c r="A19" s="74">
        <v>21350</v>
      </c>
      <c r="B19" s="50" t="s">
        <v>674</v>
      </c>
      <c r="C19" s="51">
        <v>15</v>
      </c>
      <c r="D19" s="51">
        <v>10.138</v>
      </c>
      <c r="E19" s="51">
        <v>3</v>
      </c>
      <c r="F19" s="51">
        <v>3.0179999999999998</v>
      </c>
      <c r="G19" s="51"/>
      <c r="H19" s="51"/>
      <c r="I19" s="51">
        <f t="shared" si="0"/>
        <v>18</v>
      </c>
      <c r="J19" s="51">
        <f t="shared" si="1"/>
        <v>13.155999999999999</v>
      </c>
      <c r="K19" s="20"/>
      <c r="L19" s="20"/>
      <c r="M19" s="20"/>
      <c r="N19" s="20"/>
      <c r="O19" s="20"/>
      <c r="P19" s="20"/>
      <c r="Q19" s="20"/>
      <c r="R19" s="20"/>
      <c r="S19" s="20"/>
      <c r="T19" s="20"/>
      <c r="U19" s="20"/>
      <c r="V19" s="20"/>
      <c r="W19" s="20"/>
      <c r="X19" s="20"/>
      <c r="Y19" s="20"/>
    </row>
    <row r="20" spans="1:25" ht="14.25" customHeight="1">
      <c r="A20" s="74">
        <v>21360</v>
      </c>
      <c r="B20" s="50" t="s">
        <v>363</v>
      </c>
      <c r="C20" s="51">
        <v>7</v>
      </c>
      <c r="D20" s="51">
        <v>7.4969999999999999</v>
      </c>
      <c r="E20" s="51">
        <v>4</v>
      </c>
      <c r="F20" s="51">
        <v>2.0750000000000002</v>
      </c>
      <c r="G20" s="51"/>
      <c r="H20" s="51"/>
      <c r="I20" s="51">
        <f t="shared" si="0"/>
        <v>11</v>
      </c>
      <c r="J20" s="51">
        <f t="shared" si="1"/>
        <v>9.5719999999999992</v>
      </c>
      <c r="K20" s="20"/>
      <c r="L20" s="20"/>
      <c r="M20" s="20"/>
      <c r="N20" s="20"/>
      <c r="O20" s="20"/>
      <c r="P20" s="20"/>
      <c r="Q20" s="20"/>
      <c r="R20" s="20"/>
      <c r="S20" s="20"/>
      <c r="T20" s="20"/>
      <c r="U20" s="20"/>
      <c r="V20" s="20"/>
      <c r="W20" s="20"/>
      <c r="X20" s="20"/>
      <c r="Y20" s="20"/>
    </row>
    <row r="21" spans="1:25" ht="14.25" customHeight="1">
      <c r="A21" s="74">
        <v>21370</v>
      </c>
      <c r="B21" s="50" t="s">
        <v>337</v>
      </c>
      <c r="C21" s="51">
        <v>20</v>
      </c>
      <c r="D21" s="51">
        <v>15.467000000000001</v>
      </c>
      <c r="E21" s="51">
        <v>8</v>
      </c>
      <c r="F21" s="51">
        <v>6.1680000000000001</v>
      </c>
      <c r="G21" s="51"/>
      <c r="H21" s="51"/>
      <c r="I21" s="51">
        <f t="shared" si="0"/>
        <v>28</v>
      </c>
      <c r="J21" s="51">
        <f t="shared" si="1"/>
        <v>21.635000000000002</v>
      </c>
      <c r="K21" s="20"/>
      <c r="L21" s="20"/>
      <c r="M21" s="20"/>
      <c r="N21" s="20"/>
      <c r="O21" s="20"/>
      <c r="P21" s="20"/>
      <c r="Q21" s="20"/>
      <c r="R21" s="20"/>
      <c r="S21" s="20"/>
      <c r="T21" s="20"/>
      <c r="U21" s="20"/>
      <c r="V21" s="20"/>
      <c r="W21" s="20"/>
      <c r="X21" s="20"/>
      <c r="Y21" s="20"/>
    </row>
    <row r="22" spans="1:25" ht="14.25" customHeight="1">
      <c r="A22" s="74">
        <v>21380</v>
      </c>
      <c r="B22" s="50" t="s">
        <v>862</v>
      </c>
      <c r="C22" s="51">
        <v>4</v>
      </c>
      <c r="D22" s="51">
        <v>2.8</v>
      </c>
      <c r="E22" s="51">
        <v>5</v>
      </c>
      <c r="F22" s="51">
        <v>2.5489999999999999</v>
      </c>
      <c r="G22" s="51"/>
      <c r="H22" s="51"/>
      <c r="I22" s="51">
        <f t="shared" si="0"/>
        <v>9</v>
      </c>
      <c r="J22" s="51">
        <f t="shared" si="1"/>
        <v>5.3490000000000002</v>
      </c>
      <c r="K22" s="20"/>
      <c r="L22" s="20"/>
      <c r="M22" s="20"/>
      <c r="N22" s="20"/>
      <c r="O22" s="20"/>
      <c r="P22" s="20"/>
      <c r="Q22" s="20"/>
      <c r="R22" s="20"/>
      <c r="S22" s="20"/>
      <c r="T22" s="20"/>
      <c r="U22" s="20"/>
      <c r="V22" s="20"/>
      <c r="W22" s="20"/>
      <c r="X22" s="20"/>
      <c r="Y22" s="20"/>
    </row>
    <row r="23" spans="1:25" ht="14.25" customHeight="1">
      <c r="A23" s="74">
        <v>21390</v>
      </c>
      <c r="B23" s="50" t="s">
        <v>1404</v>
      </c>
      <c r="C23" s="51"/>
      <c r="D23" s="51"/>
      <c r="E23" s="51"/>
      <c r="F23" s="51"/>
      <c r="G23" s="51"/>
      <c r="H23" s="51"/>
      <c r="I23" s="51">
        <f t="shared" si="0"/>
        <v>0</v>
      </c>
      <c r="J23" s="51">
        <f t="shared" si="1"/>
        <v>0</v>
      </c>
      <c r="K23" s="20"/>
      <c r="L23" s="20"/>
      <c r="M23" s="20"/>
      <c r="N23" s="20"/>
      <c r="O23" s="20"/>
      <c r="P23" s="20"/>
      <c r="Q23" s="20"/>
      <c r="R23" s="20"/>
      <c r="S23" s="20"/>
      <c r="T23" s="20"/>
      <c r="U23" s="20"/>
      <c r="V23" s="20"/>
      <c r="W23" s="20"/>
      <c r="X23" s="20"/>
      <c r="Y23" s="20"/>
    </row>
    <row r="24" spans="1:25" ht="14.25" customHeight="1">
      <c r="A24" s="74">
        <v>21400</v>
      </c>
      <c r="B24" s="50" t="s">
        <v>819</v>
      </c>
      <c r="C24" s="51">
        <v>3</v>
      </c>
      <c r="D24" s="51">
        <v>3</v>
      </c>
      <c r="E24" s="51">
        <v>12</v>
      </c>
      <c r="F24" s="51">
        <v>10.755000000000001</v>
      </c>
      <c r="G24" s="51"/>
      <c r="H24" s="51"/>
      <c r="I24" s="51">
        <f t="shared" si="0"/>
        <v>15</v>
      </c>
      <c r="J24" s="51">
        <f t="shared" si="1"/>
        <v>13.755000000000001</v>
      </c>
      <c r="K24" s="20"/>
      <c r="L24" s="20"/>
      <c r="M24" s="20"/>
      <c r="N24" s="20"/>
      <c r="O24" s="20"/>
      <c r="P24" s="20"/>
      <c r="Q24" s="20"/>
      <c r="R24" s="20"/>
      <c r="S24" s="20"/>
      <c r="T24" s="20"/>
      <c r="U24" s="20"/>
      <c r="V24" s="20"/>
      <c r="W24" s="20"/>
      <c r="X24" s="20"/>
      <c r="Y24" s="20"/>
    </row>
    <row r="25" spans="1:25" ht="14.25" customHeight="1">
      <c r="A25" s="74">
        <v>21700</v>
      </c>
      <c r="B25" s="50" t="s">
        <v>1405</v>
      </c>
      <c r="C25" s="51"/>
      <c r="D25" s="51"/>
      <c r="E25" s="51">
        <v>3</v>
      </c>
      <c r="F25" s="51">
        <v>1.05</v>
      </c>
      <c r="G25" s="51"/>
      <c r="H25" s="51"/>
      <c r="I25" s="51">
        <f>C25+E25</f>
        <v>3</v>
      </c>
      <c r="J25" s="51">
        <f>D25+F25</f>
        <v>1.05</v>
      </c>
      <c r="K25" s="20"/>
      <c r="L25" s="20"/>
      <c r="M25" s="20"/>
      <c r="N25" s="20"/>
      <c r="O25" s="20"/>
      <c r="P25" s="20"/>
      <c r="Q25" s="20"/>
      <c r="R25" s="20"/>
      <c r="S25" s="20"/>
      <c r="T25" s="20"/>
      <c r="U25" s="20"/>
      <c r="V25" s="20"/>
      <c r="W25" s="20"/>
      <c r="X25" s="20"/>
      <c r="Y25" s="20"/>
    </row>
    <row r="26" spans="1:25" ht="14.25" customHeight="1">
      <c r="A26" s="74">
        <v>21900</v>
      </c>
      <c r="B26" s="50" t="s">
        <v>1392</v>
      </c>
      <c r="C26" s="51"/>
      <c r="D26" s="51"/>
      <c r="E26" s="51">
        <v>23</v>
      </c>
      <c r="F26" s="51">
        <v>24.812999999999999</v>
      </c>
      <c r="G26" s="51"/>
      <c r="H26" s="51"/>
      <c r="I26" s="51">
        <f t="shared" si="0"/>
        <v>23</v>
      </c>
      <c r="J26" s="51">
        <f t="shared" si="1"/>
        <v>24.812999999999999</v>
      </c>
      <c r="K26" s="20"/>
      <c r="L26" s="20"/>
      <c r="M26" s="20"/>
      <c r="N26" s="20"/>
      <c r="O26" s="20"/>
      <c r="P26" s="20"/>
      <c r="Q26" s="20"/>
      <c r="R26" s="20"/>
      <c r="S26" s="20"/>
      <c r="T26" s="20"/>
      <c r="U26" s="20"/>
      <c r="V26" s="20"/>
      <c r="W26" s="20"/>
      <c r="X26" s="20"/>
      <c r="Y26" s="20"/>
    </row>
    <row r="27" spans="1:25" ht="14.25" customHeight="1">
      <c r="A27" s="81" t="s">
        <v>9</v>
      </c>
      <c r="B27" s="48"/>
      <c r="C27" s="49">
        <f>C5+C6+C7+C8+C9+C10+C11++C12+C13+C14+C16+C17+C18+C19+C20+C21+C22+C23+C24+C15</f>
        <v>257</v>
      </c>
      <c r="D27" s="49">
        <f>D5+D6+D7+D8+D9+D10+D11+D12+D14+D15+D16+D17+D20+D22+D23+D24+D26+D13+D18+D19+D21</f>
        <v>214.35400000000004</v>
      </c>
      <c r="E27" s="49">
        <f>E5+E6+E7+E8+E9+E10+E11+E12+E13+E14+E15+E16+E17+E18+E19+E20+E21+E22+E24+E26+E25</f>
        <v>139</v>
      </c>
      <c r="F27" s="49">
        <f>F5+F6+F7+F8+F9+F10+F11+F12+F13+F14+F15+F16+F17+F18+F19+F20+F21+F22+F24+F26+F25</f>
        <v>135.858</v>
      </c>
      <c r="G27" s="49"/>
      <c r="H27" s="49"/>
      <c r="I27" s="49">
        <f t="shared" si="0"/>
        <v>396</v>
      </c>
      <c r="J27" s="49">
        <f>D27+F27</f>
        <v>350.21200000000005</v>
      </c>
      <c r="K27" s="20"/>
      <c r="L27" s="20"/>
      <c r="M27" s="20"/>
      <c r="N27" s="20"/>
      <c r="O27" s="20"/>
      <c r="P27" s="20"/>
      <c r="Q27" s="20"/>
      <c r="R27" s="20"/>
      <c r="S27" s="20"/>
      <c r="T27" s="20"/>
      <c r="U27" s="20"/>
      <c r="V27" s="20"/>
      <c r="W27" s="20"/>
      <c r="X27" s="20"/>
      <c r="Y27" s="20"/>
    </row>
    <row r="28" spans="1:25" ht="14.25" customHeight="1">
      <c r="A28" s="82"/>
      <c r="B28" s="20"/>
      <c r="C28" s="20"/>
      <c r="D28" s="20"/>
      <c r="E28" s="20"/>
      <c r="F28" s="20"/>
      <c r="G28" s="20"/>
      <c r="H28" s="20"/>
      <c r="I28" s="20"/>
      <c r="J28" s="20"/>
      <c r="K28" s="20"/>
      <c r="L28" s="20"/>
      <c r="M28" s="20"/>
      <c r="N28" s="20"/>
      <c r="O28" s="20"/>
      <c r="P28" s="20"/>
      <c r="Q28" s="20"/>
      <c r="R28" s="20"/>
      <c r="S28" s="20"/>
      <c r="T28" s="20"/>
      <c r="U28" s="20"/>
      <c r="V28" s="20"/>
      <c r="W28" s="20"/>
      <c r="X28" s="20"/>
      <c r="Y28" s="20"/>
    </row>
    <row r="29" spans="1:25" ht="14.25" customHeight="1">
      <c r="A29" s="82"/>
      <c r="B29" s="20"/>
      <c r="C29" s="20"/>
      <c r="D29" s="20"/>
      <c r="E29" s="20"/>
      <c r="F29" s="20"/>
      <c r="G29" s="20"/>
      <c r="H29" s="20"/>
      <c r="I29" s="20"/>
      <c r="J29" s="20"/>
      <c r="K29" s="20"/>
      <c r="L29" s="20"/>
      <c r="M29" s="20"/>
      <c r="N29" s="20"/>
      <c r="O29" s="20"/>
      <c r="P29" s="20"/>
      <c r="Q29" s="20"/>
      <c r="R29" s="20"/>
      <c r="S29" s="20"/>
      <c r="T29" s="20"/>
      <c r="U29" s="20"/>
      <c r="V29" s="20"/>
      <c r="W29" s="20"/>
      <c r="X29" s="20"/>
      <c r="Y29" s="20"/>
    </row>
    <row r="30" spans="1:25" ht="14.25" customHeight="1">
      <c r="A30" s="82"/>
      <c r="B30" s="20"/>
      <c r="C30" s="20"/>
      <c r="D30" s="20"/>
      <c r="E30" s="20"/>
      <c r="F30" s="20"/>
      <c r="G30" s="20"/>
      <c r="H30" s="20"/>
      <c r="I30" s="20"/>
      <c r="J30" s="20"/>
      <c r="K30" s="20"/>
      <c r="L30" s="20"/>
      <c r="M30" s="20"/>
      <c r="N30" s="20"/>
      <c r="O30" s="20"/>
      <c r="P30" s="20"/>
      <c r="Q30" s="20"/>
      <c r="R30" s="20"/>
      <c r="S30" s="20"/>
      <c r="T30" s="20"/>
      <c r="U30" s="20"/>
      <c r="V30" s="20"/>
      <c r="W30" s="20"/>
      <c r="X30" s="20"/>
      <c r="Y30" s="20"/>
    </row>
    <row r="31" spans="1:25" ht="14.25" customHeight="1">
      <c r="A31" s="82"/>
      <c r="B31" s="20"/>
      <c r="C31" s="20"/>
      <c r="D31" s="20"/>
      <c r="E31" s="20"/>
      <c r="F31" s="20"/>
      <c r="G31" s="20"/>
      <c r="H31" s="20"/>
      <c r="I31" s="20"/>
      <c r="J31" s="20"/>
      <c r="K31" s="20"/>
      <c r="L31" s="20"/>
      <c r="M31" s="20"/>
      <c r="N31" s="20"/>
      <c r="O31" s="20"/>
      <c r="P31" s="20"/>
      <c r="Q31" s="20"/>
      <c r="R31" s="20"/>
      <c r="S31" s="20"/>
      <c r="T31" s="20"/>
      <c r="U31" s="20"/>
      <c r="V31" s="20"/>
      <c r="W31" s="20"/>
      <c r="X31" s="20"/>
      <c r="Y31" s="20"/>
    </row>
    <row r="32" spans="1:25" ht="14.25" customHeight="1">
      <c r="A32" s="82"/>
      <c r="B32" s="20"/>
      <c r="C32" s="20"/>
      <c r="D32" s="20"/>
      <c r="E32" s="20"/>
      <c r="F32" s="20"/>
      <c r="G32" s="20"/>
      <c r="H32" s="20"/>
      <c r="I32" s="20"/>
      <c r="J32" s="20"/>
      <c r="K32" s="20"/>
      <c r="L32" s="20"/>
      <c r="M32" s="20"/>
      <c r="N32" s="20"/>
      <c r="O32" s="20"/>
      <c r="P32" s="20"/>
      <c r="Q32" s="20"/>
      <c r="R32" s="20"/>
      <c r="S32" s="20"/>
      <c r="T32" s="20"/>
      <c r="U32" s="20"/>
      <c r="V32" s="20"/>
      <c r="W32" s="20"/>
      <c r="X32" s="20"/>
      <c r="Y32" s="20"/>
    </row>
    <row r="33" spans="1:25" ht="14.25" customHeight="1">
      <c r="A33" s="82"/>
      <c r="B33" s="20"/>
      <c r="C33" s="20"/>
      <c r="D33" s="20"/>
      <c r="E33" s="20"/>
      <c r="F33" s="20"/>
      <c r="G33" s="20"/>
      <c r="H33" s="20"/>
      <c r="I33" s="20"/>
      <c r="J33" s="20"/>
      <c r="K33" s="20"/>
      <c r="L33" s="20"/>
      <c r="M33" s="20"/>
      <c r="N33" s="20"/>
      <c r="O33" s="20"/>
      <c r="P33" s="20"/>
      <c r="Q33" s="20"/>
      <c r="R33" s="20"/>
      <c r="S33" s="20"/>
      <c r="T33" s="20"/>
      <c r="U33" s="20"/>
      <c r="V33" s="20"/>
      <c r="W33" s="20"/>
      <c r="X33" s="20"/>
      <c r="Y33" s="20"/>
    </row>
    <row r="34" spans="1:25" ht="14.25" customHeight="1">
      <c r="A34" s="82"/>
      <c r="B34" s="20"/>
      <c r="C34" s="20"/>
      <c r="D34" s="20"/>
      <c r="E34" s="20"/>
      <c r="F34" s="20"/>
      <c r="G34" s="20"/>
      <c r="H34" s="20"/>
      <c r="I34" s="20"/>
      <c r="J34" s="20"/>
      <c r="K34" s="20"/>
      <c r="L34" s="20"/>
      <c r="M34" s="20"/>
      <c r="N34" s="20"/>
      <c r="O34" s="20"/>
      <c r="P34" s="20"/>
      <c r="Q34" s="20"/>
      <c r="R34" s="20"/>
      <c r="S34" s="20"/>
      <c r="T34" s="20"/>
      <c r="U34" s="20"/>
      <c r="V34" s="20"/>
      <c r="W34" s="20"/>
      <c r="X34" s="20"/>
      <c r="Y34" s="20"/>
    </row>
    <row r="35" spans="1:25" ht="14.25" customHeight="1">
      <c r="A35" s="82"/>
      <c r="B35" s="20"/>
      <c r="C35" s="20"/>
      <c r="D35" s="20"/>
      <c r="E35" s="20"/>
      <c r="F35" s="20"/>
      <c r="G35" s="20"/>
      <c r="H35" s="20"/>
      <c r="I35" s="20"/>
      <c r="J35" s="20"/>
      <c r="K35" s="20"/>
      <c r="L35" s="20"/>
      <c r="M35" s="20"/>
      <c r="N35" s="20"/>
      <c r="O35" s="20"/>
      <c r="P35" s="20"/>
      <c r="Q35" s="20"/>
      <c r="R35" s="20"/>
      <c r="S35" s="20"/>
      <c r="T35" s="20"/>
      <c r="U35" s="20"/>
      <c r="V35" s="20"/>
      <c r="W35" s="20"/>
      <c r="X35" s="20"/>
      <c r="Y35" s="20"/>
    </row>
    <row r="36" spans="1:25" ht="14.25" customHeight="1">
      <c r="A36" s="82"/>
      <c r="B36" s="20"/>
      <c r="C36" s="20"/>
      <c r="D36" s="20"/>
      <c r="E36" s="20"/>
      <c r="F36" s="20"/>
      <c r="G36" s="20"/>
      <c r="H36" s="20"/>
      <c r="I36" s="20"/>
      <c r="J36" s="20"/>
      <c r="K36" s="20"/>
      <c r="L36" s="20"/>
      <c r="M36" s="20"/>
      <c r="N36" s="20"/>
      <c r="O36" s="20"/>
      <c r="P36" s="20"/>
      <c r="Q36" s="20"/>
      <c r="R36" s="20"/>
      <c r="S36" s="20"/>
      <c r="T36" s="20"/>
      <c r="U36" s="20"/>
      <c r="V36" s="20"/>
      <c r="W36" s="20"/>
      <c r="X36" s="20"/>
      <c r="Y36" s="20"/>
    </row>
    <row r="37" spans="1:25" ht="14.25" customHeight="1">
      <c r="A37" s="82"/>
      <c r="B37" s="20"/>
      <c r="C37" s="20"/>
      <c r="D37" s="20"/>
      <c r="E37" s="20"/>
      <c r="F37" s="20"/>
      <c r="G37" s="20"/>
      <c r="H37" s="20"/>
      <c r="I37" s="20"/>
      <c r="J37" s="20"/>
      <c r="K37" s="20"/>
      <c r="L37" s="20"/>
      <c r="M37" s="20"/>
      <c r="N37" s="20"/>
      <c r="O37" s="20"/>
      <c r="P37" s="20"/>
      <c r="Q37" s="20"/>
      <c r="R37" s="20"/>
      <c r="S37" s="20"/>
      <c r="T37" s="20"/>
      <c r="U37" s="20"/>
      <c r="V37" s="20"/>
      <c r="W37" s="20"/>
      <c r="X37" s="20"/>
      <c r="Y37" s="20"/>
    </row>
    <row r="38" spans="1:25" ht="14.25" customHeight="1">
      <c r="A38" s="82"/>
      <c r="B38" s="20"/>
      <c r="C38" s="20"/>
      <c r="D38" s="20"/>
      <c r="E38" s="20"/>
      <c r="F38" s="20"/>
      <c r="G38" s="20"/>
      <c r="H38" s="20"/>
      <c r="I38" s="20"/>
      <c r="J38" s="20"/>
      <c r="K38" s="20"/>
      <c r="L38" s="20"/>
      <c r="M38" s="20"/>
      <c r="N38" s="20"/>
      <c r="O38" s="20"/>
      <c r="P38" s="20"/>
      <c r="Q38" s="20"/>
      <c r="R38" s="20"/>
      <c r="S38" s="20"/>
      <c r="T38" s="20"/>
      <c r="U38" s="20"/>
      <c r="V38" s="20"/>
      <c r="W38" s="20"/>
      <c r="X38" s="20"/>
      <c r="Y38" s="20"/>
    </row>
    <row r="39" spans="1:25" ht="14.25" customHeight="1">
      <c r="A39" s="82"/>
      <c r="B39" s="20"/>
      <c r="C39" s="20"/>
      <c r="D39" s="20"/>
      <c r="E39" s="20"/>
      <c r="F39" s="20"/>
      <c r="G39" s="20"/>
      <c r="H39" s="20"/>
      <c r="I39" s="20"/>
      <c r="J39" s="20"/>
      <c r="K39" s="20"/>
      <c r="L39" s="20"/>
      <c r="M39" s="20"/>
      <c r="N39" s="20"/>
      <c r="O39" s="20"/>
      <c r="P39" s="20"/>
      <c r="Q39" s="20"/>
      <c r="R39" s="20"/>
      <c r="S39" s="20"/>
      <c r="T39" s="20"/>
      <c r="U39" s="20"/>
      <c r="V39" s="20"/>
      <c r="W39" s="20"/>
      <c r="X39" s="20"/>
      <c r="Y39" s="20"/>
    </row>
    <row r="40" spans="1:25" ht="14.25" customHeight="1">
      <c r="A40" s="82"/>
      <c r="B40" s="20"/>
      <c r="C40" s="20"/>
      <c r="D40" s="20"/>
      <c r="E40" s="20"/>
      <c r="F40" s="20"/>
      <c r="G40" s="20"/>
      <c r="H40" s="20"/>
      <c r="I40" s="20"/>
      <c r="J40" s="20"/>
      <c r="K40" s="20"/>
      <c r="L40" s="20"/>
      <c r="M40" s="20"/>
      <c r="N40" s="20"/>
      <c r="O40" s="20"/>
      <c r="P40" s="20"/>
      <c r="Q40" s="20"/>
      <c r="R40" s="20"/>
      <c r="S40" s="20"/>
      <c r="T40" s="20"/>
      <c r="U40" s="20"/>
      <c r="V40" s="20"/>
      <c r="W40" s="20"/>
      <c r="X40" s="20"/>
      <c r="Y40" s="20"/>
    </row>
    <row r="41" spans="1:25" ht="14.25" customHeight="1">
      <c r="A41" s="82"/>
      <c r="B41" s="20"/>
      <c r="C41" s="20"/>
      <c r="D41" s="20"/>
      <c r="E41" s="20"/>
      <c r="F41" s="20"/>
      <c r="G41" s="20"/>
      <c r="H41" s="20"/>
      <c r="I41" s="20"/>
      <c r="J41" s="20"/>
      <c r="K41" s="20"/>
      <c r="L41" s="20"/>
      <c r="M41" s="20"/>
      <c r="N41" s="20"/>
      <c r="O41" s="20"/>
      <c r="P41" s="20"/>
      <c r="Q41" s="20"/>
      <c r="R41" s="20"/>
      <c r="S41" s="20"/>
      <c r="T41" s="20"/>
      <c r="U41" s="20"/>
      <c r="V41" s="20"/>
      <c r="W41" s="20"/>
      <c r="X41" s="20"/>
      <c r="Y41" s="20"/>
    </row>
    <row r="42" spans="1:25" ht="14.25" customHeight="1">
      <c r="A42" s="82"/>
      <c r="B42" s="20"/>
      <c r="C42" s="20"/>
      <c r="D42" s="20"/>
      <c r="E42" s="20"/>
      <c r="F42" s="20"/>
      <c r="G42" s="20"/>
      <c r="H42" s="20"/>
      <c r="I42" s="20"/>
      <c r="J42" s="20"/>
      <c r="K42" s="20"/>
      <c r="L42" s="20"/>
      <c r="M42" s="20"/>
      <c r="N42" s="20"/>
      <c r="O42" s="20"/>
      <c r="P42" s="20"/>
      <c r="Q42" s="20"/>
      <c r="R42" s="20"/>
      <c r="S42" s="20"/>
      <c r="T42" s="20"/>
      <c r="U42" s="20"/>
      <c r="V42" s="20"/>
      <c r="W42" s="20"/>
      <c r="X42" s="20"/>
      <c r="Y42" s="20"/>
    </row>
    <row r="43" spans="1:25" ht="14.25" customHeight="1">
      <c r="A43" s="82"/>
      <c r="B43" s="20"/>
      <c r="C43" s="20"/>
      <c r="D43" s="20"/>
      <c r="E43" s="20"/>
      <c r="F43" s="20"/>
      <c r="G43" s="20"/>
      <c r="H43" s="20"/>
      <c r="I43" s="20"/>
      <c r="J43" s="20"/>
      <c r="K43" s="20"/>
      <c r="L43" s="20"/>
      <c r="M43" s="20"/>
      <c r="N43" s="20"/>
      <c r="O43" s="20"/>
      <c r="P43" s="20"/>
      <c r="Q43" s="20"/>
      <c r="R43" s="20"/>
      <c r="S43" s="20"/>
      <c r="T43" s="20"/>
      <c r="U43" s="20"/>
      <c r="V43" s="20"/>
      <c r="W43" s="20"/>
      <c r="X43" s="20"/>
      <c r="Y43" s="20"/>
    </row>
    <row r="44" spans="1:25" ht="14.25" customHeight="1">
      <c r="A44" s="82"/>
      <c r="B44" s="20"/>
      <c r="C44" s="20"/>
      <c r="D44" s="20"/>
      <c r="E44" s="20"/>
      <c r="F44" s="20"/>
      <c r="G44" s="20"/>
      <c r="H44" s="20"/>
      <c r="I44" s="20"/>
      <c r="J44" s="20"/>
      <c r="K44" s="20"/>
      <c r="L44" s="20"/>
      <c r="M44" s="20"/>
      <c r="N44" s="20"/>
      <c r="O44" s="20"/>
      <c r="P44" s="20"/>
      <c r="Q44" s="20"/>
      <c r="R44" s="20"/>
      <c r="S44" s="20"/>
      <c r="T44" s="20"/>
      <c r="U44" s="20"/>
      <c r="V44" s="20"/>
      <c r="W44" s="20"/>
      <c r="X44" s="20"/>
      <c r="Y44" s="20"/>
    </row>
    <row r="45" spans="1:25" ht="14.25" customHeight="1">
      <c r="A45" s="82"/>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1:25" ht="14.25" customHeight="1">
      <c r="A46" s="82"/>
      <c r="B46" s="20"/>
      <c r="C46" s="20"/>
      <c r="D46" s="20"/>
      <c r="E46" s="20"/>
      <c r="F46" s="20"/>
      <c r="G46" s="20"/>
      <c r="H46" s="20"/>
      <c r="I46" s="20"/>
      <c r="J46" s="20"/>
      <c r="K46" s="20"/>
      <c r="L46" s="20"/>
      <c r="M46" s="20"/>
      <c r="N46" s="20"/>
      <c r="O46" s="20"/>
      <c r="P46" s="20"/>
      <c r="Q46" s="20"/>
      <c r="R46" s="20"/>
      <c r="S46" s="20"/>
      <c r="T46" s="20"/>
      <c r="U46" s="20"/>
      <c r="V46" s="20"/>
      <c r="W46" s="20"/>
      <c r="X46" s="20"/>
      <c r="Y46" s="20"/>
    </row>
    <row r="47" spans="1:25" ht="14.25" customHeight="1">
      <c r="A47" s="82"/>
      <c r="B47" s="20"/>
      <c r="C47" s="20"/>
      <c r="D47" s="20"/>
      <c r="E47" s="20"/>
      <c r="F47" s="20"/>
      <c r="G47" s="20"/>
      <c r="H47" s="20"/>
      <c r="I47" s="20"/>
      <c r="J47" s="20"/>
      <c r="K47" s="20"/>
      <c r="L47" s="20"/>
      <c r="M47" s="20"/>
      <c r="N47" s="20"/>
      <c r="O47" s="20"/>
      <c r="P47" s="20"/>
      <c r="Q47" s="20"/>
      <c r="R47" s="20"/>
      <c r="S47" s="20"/>
      <c r="T47" s="20"/>
      <c r="U47" s="20"/>
      <c r="V47" s="20"/>
      <c r="W47" s="20"/>
      <c r="X47" s="20"/>
      <c r="Y47" s="20"/>
    </row>
    <row r="48" spans="1:25" ht="14.25" customHeight="1">
      <c r="A48" s="82"/>
      <c r="B48" s="20"/>
      <c r="C48" s="20"/>
      <c r="D48" s="20"/>
      <c r="E48" s="20"/>
      <c r="F48" s="20"/>
      <c r="G48" s="20"/>
      <c r="H48" s="20"/>
      <c r="I48" s="20"/>
      <c r="J48" s="20"/>
      <c r="K48" s="20"/>
      <c r="L48" s="20"/>
      <c r="M48" s="20"/>
      <c r="N48" s="20"/>
      <c r="O48" s="20"/>
      <c r="P48" s="20"/>
      <c r="Q48" s="20"/>
      <c r="R48" s="20"/>
      <c r="S48" s="20"/>
      <c r="T48" s="20"/>
      <c r="U48" s="20"/>
      <c r="V48" s="20"/>
      <c r="W48" s="20"/>
      <c r="X48" s="20"/>
      <c r="Y48" s="20"/>
    </row>
    <row r="49" spans="1:25" ht="14.25" customHeight="1">
      <c r="A49" s="82"/>
      <c r="B49" s="20"/>
      <c r="C49" s="20"/>
      <c r="D49" s="20"/>
      <c r="E49" s="20"/>
      <c r="F49" s="20"/>
      <c r="G49" s="20"/>
      <c r="H49" s="20"/>
      <c r="I49" s="20"/>
      <c r="J49" s="20"/>
      <c r="K49" s="20"/>
      <c r="L49" s="20"/>
      <c r="M49" s="20"/>
      <c r="N49" s="20"/>
      <c r="O49" s="20"/>
      <c r="P49" s="20"/>
      <c r="Q49" s="20"/>
      <c r="R49" s="20"/>
      <c r="S49" s="20"/>
      <c r="T49" s="20"/>
      <c r="U49" s="20"/>
      <c r="V49" s="20"/>
      <c r="W49" s="20"/>
      <c r="X49" s="20"/>
      <c r="Y49" s="20"/>
    </row>
    <row r="50" spans="1:25" ht="14.25" customHeight="1">
      <c r="A50" s="82"/>
      <c r="B50" s="20"/>
      <c r="C50" s="20"/>
      <c r="D50" s="20"/>
      <c r="E50" s="20"/>
      <c r="F50" s="20"/>
      <c r="G50" s="20"/>
      <c r="H50" s="20"/>
      <c r="I50" s="20"/>
      <c r="J50" s="20"/>
      <c r="K50" s="20"/>
      <c r="L50" s="20"/>
      <c r="M50" s="20"/>
      <c r="N50" s="20"/>
      <c r="O50" s="20"/>
      <c r="P50" s="20"/>
      <c r="Q50" s="20"/>
      <c r="R50" s="20"/>
      <c r="S50" s="20"/>
      <c r="T50" s="20"/>
      <c r="U50" s="20"/>
      <c r="V50" s="20"/>
      <c r="W50" s="20"/>
      <c r="X50" s="20"/>
      <c r="Y50" s="20"/>
    </row>
    <row r="51" spans="1:25" ht="14.25" customHeight="1">
      <c r="A51" s="82"/>
      <c r="B51" s="20"/>
      <c r="C51" s="20"/>
      <c r="D51" s="20"/>
      <c r="E51" s="20"/>
      <c r="F51" s="20"/>
      <c r="G51" s="20"/>
      <c r="H51" s="20"/>
      <c r="I51" s="20"/>
      <c r="J51" s="20"/>
      <c r="K51" s="20"/>
      <c r="L51" s="20"/>
      <c r="M51" s="20"/>
      <c r="N51" s="20"/>
      <c r="O51" s="20"/>
      <c r="P51" s="20"/>
      <c r="Q51" s="20"/>
      <c r="R51" s="20"/>
      <c r="S51" s="20"/>
      <c r="T51" s="20"/>
      <c r="U51" s="20"/>
      <c r="V51" s="20"/>
      <c r="W51" s="20"/>
      <c r="X51" s="20"/>
      <c r="Y51" s="20"/>
    </row>
    <row r="52" spans="1:25" ht="14.25" customHeight="1">
      <c r="A52" s="82"/>
      <c r="B52" s="20"/>
      <c r="C52" s="20"/>
      <c r="D52" s="20"/>
      <c r="E52" s="20"/>
      <c r="F52" s="20"/>
      <c r="G52" s="20"/>
      <c r="H52" s="20"/>
      <c r="I52" s="20"/>
      <c r="J52" s="20"/>
      <c r="K52" s="20"/>
      <c r="L52" s="20"/>
      <c r="M52" s="20"/>
      <c r="N52" s="20"/>
      <c r="O52" s="20"/>
      <c r="P52" s="20"/>
      <c r="Q52" s="20"/>
      <c r="R52" s="20"/>
      <c r="S52" s="20"/>
      <c r="T52" s="20"/>
      <c r="U52" s="20"/>
      <c r="V52" s="20"/>
      <c r="W52" s="20"/>
      <c r="X52" s="20"/>
      <c r="Y52" s="20"/>
    </row>
    <row r="53" spans="1:25" ht="14.25" customHeight="1">
      <c r="A53" s="82"/>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1:25" ht="14.25" customHeight="1">
      <c r="A54" s="82"/>
      <c r="B54" s="20"/>
      <c r="C54" s="20"/>
      <c r="D54" s="20"/>
      <c r="E54" s="20"/>
      <c r="F54" s="20"/>
      <c r="G54" s="20"/>
      <c r="H54" s="20"/>
      <c r="I54" s="20"/>
      <c r="J54" s="20"/>
      <c r="K54" s="20"/>
      <c r="L54" s="20"/>
      <c r="M54" s="20"/>
      <c r="N54" s="20"/>
      <c r="O54" s="20"/>
      <c r="P54" s="20"/>
      <c r="Q54" s="20"/>
      <c r="R54" s="20"/>
      <c r="S54" s="20"/>
      <c r="T54" s="20"/>
      <c r="U54" s="20"/>
      <c r="V54" s="20"/>
      <c r="W54" s="20"/>
      <c r="X54" s="20"/>
      <c r="Y54" s="20"/>
    </row>
    <row r="55" spans="1:25" ht="14.25" customHeight="1">
      <c r="A55" s="82"/>
      <c r="B55" s="20"/>
      <c r="C55" s="20"/>
      <c r="D55" s="20"/>
      <c r="E55" s="20"/>
      <c r="F55" s="20"/>
      <c r="G55" s="20"/>
      <c r="H55" s="20"/>
      <c r="I55" s="20"/>
      <c r="J55" s="20"/>
      <c r="K55" s="20"/>
      <c r="L55" s="20"/>
      <c r="M55" s="20"/>
      <c r="N55" s="20"/>
      <c r="O55" s="20"/>
      <c r="P55" s="20"/>
      <c r="Q55" s="20"/>
      <c r="R55" s="20"/>
      <c r="S55" s="20"/>
      <c r="T55" s="20"/>
      <c r="U55" s="20"/>
      <c r="V55" s="20"/>
      <c r="W55" s="20"/>
      <c r="X55" s="20"/>
      <c r="Y55" s="20"/>
    </row>
    <row r="56" spans="1:25" ht="14.25" customHeight="1">
      <c r="A56" s="82"/>
      <c r="B56" s="20"/>
      <c r="C56" s="20"/>
      <c r="D56" s="20"/>
      <c r="E56" s="20"/>
      <c r="F56" s="20"/>
      <c r="G56" s="20"/>
      <c r="H56" s="20"/>
      <c r="I56" s="20"/>
      <c r="J56" s="20"/>
      <c r="K56" s="20"/>
      <c r="L56" s="20"/>
      <c r="M56" s="20"/>
      <c r="N56" s="20"/>
      <c r="O56" s="20"/>
      <c r="P56" s="20"/>
      <c r="Q56" s="20"/>
      <c r="R56" s="20"/>
      <c r="S56" s="20"/>
      <c r="T56" s="20"/>
      <c r="U56" s="20"/>
      <c r="V56" s="20"/>
      <c r="W56" s="20"/>
      <c r="X56" s="20"/>
      <c r="Y56" s="20"/>
    </row>
    <row r="57" spans="1:25" ht="14.25" customHeight="1">
      <c r="A57" s="82"/>
      <c r="B57" s="20"/>
      <c r="C57" s="20"/>
      <c r="D57" s="20"/>
      <c r="E57" s="20"/>
      <c r="F57" s="20"/>
      <c r="G57" s="20"/>
      <c r="H57" s="20"/>
      <c r="I57" s="20"/>
      <c r="J57" s="20"/>
      <c r="K57" s="20"/>
      <c r="L57" s="20"/>
      <c r="M57" s="20"/>
      <c r="N57" s="20"/>
      <c r="O57" s="20"/>
      <c r="P57" s="20"/>
      <c r="Q57" s="20"/>
      <c r="R57" s="20"/>
      <c r="S57" s="20"/>
      <c r="T57" s="20"/>
      <c r="U57" s="20"/>
      <c r="V57" s="20"/>
      <c r="W57" s="20"/>
      <c r="X57" s="20"/>
      <c r="Y57" s="20"/>
    </row>
    <row r="58" spans="1:25" ht="14.25" customHeight="1">
      <c r="A58" s="82"/>
      <c r="B58" s="20"/>
      <c r="C58" s="20"/>
      <c r="D58" s="20"/>
      <c r="E58" s="20"/>
      <c r="F58" s="20"/>
      <c r="G58" s="20"/>
      <c r="H58" s="20"/>
      <c r="I58" s="20"/>
      <c r="J58" s="20"/>
      <c r="K58" s="20"/>
      <c r="L58" s="20"/>
      <c r="M58" s="20"/>
      <c r="N58" s="20"/>
      <c r="O58" s="20"/>
      <c r="P58" s="20"/>
      <c r="Q58" s="20"/>
      <c r="R58" s="20"/>
      <c r="S58" s="20"/>
      <c r="T58" s="20"/>
      <c r="U58" s="20"/>
      <c r="V58" s="20"/>
      <c r="W58" s="20"/>
      <c r="X58" s="20"/>
      <c r="Y58" s="20"/>
    </row>
    <row r="59" spans="1:25" ht="14.25" customHeight="1">
      <c r="A59" s="82"/>
      <c r="B59" s="20"/>
      <c r="C59" s="20"/>
      <c r="D59" s="20"/>
      <c r="E59" s="20"/>
      <c r="F59" s="20"/>
      <c r="G59" s="20"/>
      <c r="H59" s="20"/>
      <c r="I59" s="20"/>
      <c r="J59" s="20"/>
      <c r="K59" s="20"/>
      <c r="L59" s="20"/>
      <c r="M59" s="20"/>
      <c r="N59" s="20"/>
      <c r="O59" s="20"/>
      <c r="P59" s="20"/>
      <c r="Q59" s="20"/>
      <c r="R59" s="20"/>
      <c r="S59" s="20"/>
      <c r="T59" s="20"/>
      <c r="U59" s="20"/>
      <c r="V59" s="20"/>
      <c r="W59" s="20"/>
      <c r="X59" s="20"/>
      <c r="Y59" s="20"/>
    </row>
    <row r="60" spans="1:25" ht="14.25" customHeight="1">
      <c r="A60" s="82"/>
      <c r="B60" s="20"/>
      <c r="C60" s="20"/>
      <c r="D60" s="20"/>
      <c r="E60" s="20"/>
      <c r="F60" s="20"/>
      <c r="G60" s="20"/>
      <c r="H60" s="20"/>
      <c r="I60" s="20"/>
      <c r="J60" s="20"/>
      <c r="K60" s="20"/>
      <c r="L60" s="20"/>
      <c r="M60" s="20"/>
      <c r="N60" s="20"/>
      <c r="O60" s="20"/>
      <c r="P60" s="20"/>
      <c r="Q60" s="20"/>
      <c r="R60" s="20"/>
      <c r="S60" s="20"/>
      <c r="T60" s="20"/>
      <c r="U60" s="20"/>
      <c r="V60" s="20"/>
      <c r="W60" s="20"/>
      <c r="X60" s="20"/>
      <c r="Y60" s="20"/>
    </row>
    <row r="61" spans="1:25" ht="14.25" customHeight="1">
      <c r="A61" s="82"/>
      <c r="B61" s="20"/>
      <c r="C61" s="20"/>
      <c r="D61" s="20"/>
      <c r="E61" s="20"/>
      <c r="F61" s="20"/>
      <c r="G61" s="20"/>
      <c r="H61" s="20"/>
      <c r="I61" s="20"/>
      <c r="J61" s="20"/>
      <c r="K61" s="20"/>
      <c r="L61" s="20"/>
      <c r="M61" s="20"/>
      <c r="N61" s="20"/>
      <c r="O61" s="20"/>
      <c r="P61" s="20"/>
      <c r="Q61" s="20"/>
      <c r="R61" s="20"/>
      <c r="S61" s="20"/>
      <c r="T61" s="20"/>
      <c r="U61" s="20"/>
      <c r="V61" s="20"/>
      <c r="W61" s="20"/>
      <c r="X61" s="20"/>
      <c r="Y61" s="20"/>
    </row>
    <row r="62" spans="1:25" ht="14.25" customHeight="1">
      <c r="A62" s="82"/>
      <c r="B62" s="20"/>
      <c r="C62" s="20"/>
      <c r="D62" s="20"/>
      <c r="E62" s="20"/>
      <c r="F62" s="20"/>
      <c r="G62" s="20"/>
      <c r="H62" s="20"/>
      <c r="I62" s="20"/>
      <c r="J62" s="20"/>
      <c r="K62" s="20"/>
      <c r="L62" s="20"/>
      <c r="M62" s="20"/>
      <c r="N62" s="20"/>
      <c r="O62" s="20"/>
      <c r="P62" s="20"/>
      <c r="Q62" s="20"/>
      <c r="R62" s="20"/>
      <c r="S62" s="20"/>
      <c r="T62" s="20"/>
      <c r="U62" s="20"/>
      <c r="V62" s="20"/>
      <c r="W62" s="20"/>
      <c r="X62" s="20"/>
      <c r="Y62" s="20"/>
    </row>
    <row r="63" spans="1:25" ht="14.25" customHeight="1">
      <c r="A63" s="82"/>
      <c r="B63" s="20"/>
      <c r="C63" s="20"/>
      <c r="D63" s="20"/>
      <c r="E63" s="20"/>
      <c r="F63" s="20"/>
      <c r="G63" s="20"/>
      <c r="H63" s="20"/>
      <c r="I63" s="20"/>
      <c r="J63" s="20"/>
      <c r="K63" s="20"/>
      <c r="L63" s="20"/>
      <c r="M63" s="20"/>
      <c r="N63" s="20"/>
      <c r="O63" s="20"/>
      <c r="P63" s="20"/>
      <c r="Q63" s="20"/>
      <c r="R63" s="20"/>
      <c r="S63" s="20"/>
      <c r="T63" s="20"/>
      <c r="U63" s="20"/>
      <c r="V63" s="20"/>
      <c r="W63" s="20"/>
      <c r="X63" s="20"/>
      <c r="Y63" s="20"/>
    </row>
    <row r="64" spans="1:25" ht="14.25" customHeight="1">
      <c r="A64" s="82"/>
      <c r="B64" s="20"/>
      <c r="C64" s="20"/>
      <c r="D64" s="20"/>
      <c r="E64" s="20"/>
      <c r="F64" s="20"/>
      <c r="G64" s="20"/>
      <c r="H64" s="20"/>
      <c r="I64" s="20"/>
      <c r="J64" s="20"/>
      <c r="K64" s="20"/>
      <c r="L64" s="20"/>
      <c r="M64" s="20"/>
      <c r="N64" s="20"/>
      <c r="O64" s="20"/>
      <c r="P64" s="20"/>
      <c r="Q64" s="20"/>
      <c r="R64" s="20"/>
      <c r="S64" s="20"/>
      <c r="T64" s="20"/>
      <c r="U64" s="20"/>
      <c r="V64" s="20"/>
      <c r="W64" s="20"/>
      <c r="X64" s="20"/>
      <c r="Y64" s="20"/>
    </row>
    <row r="65" spans="1:25" ht="14.25" customHeight="1">
      <c r="A65" s="82"/>
      <c r="B65" s="20"/>
      <c r="C65" s="20"/>
      <c r="D65" s="20"/>
      <c r="E65" s="20"/>
      <c r="F65" s="20"/>
      <c r="G65" s="20"/>
      <c r="H65" s="20"/>
      <c r="I65" s="20"/>
      <c r="J65" s="20"/>
      <c r="K65" s="20"/>
      <c r="L65" s="20"/>
      <c r="M65" s="20"/>
      <c r="N65" s="20"/>
      <c r="O65" s="20"/>
      <c r="P65" s="20"/>
      <c r="Q65" s="20"/>
      <c r="R65" s="20"/>
      <c r="S65" s="20"/>
      <c r="T65" s="20"/>
      <c r="U65" s="20"/>
      <c r="V65" s="20"/>
      <c r="W65" s="20"/>
      <c r="X65" s="20"/>
      <c r="Y65" s="20"/>
    </row>
    <row r="66" spans="1:25" ht="14.25" customHeight="1">
      <c r="A66" s="82"/>
      <c r="B66" s="20"/>
      <c r="C66" s="20"/>
      <c r="D66" s="20"/>
      <c r="E66" s="20"/>
      <c r="F66" s="20"/>
      <c r="G66" s="20"/>
      <c r="H66" s="20"/>
      <c r="I66" s="20"/>
      <c r="J66" s="20"/>
      <c r="K66" s="20"/>
      <c r="L66" s="20"/>
      <c r="M66" s="20"/>
      <c r="N66" s="20"/>
      <c r="O66" s="20"/>
      <c r="P66" s="20"/>
      <c r="Q66" s="20"/>
      <c r="R66" s="20"/>
      <c r="S66" s="20"/>
      <c r="T66" s="20"/>
      <c r="U66" s="20"/>
      <c r="V66" s="20"/>
      <c r="W66" s="20"/>
      <c r="X66" s="20"/>
      <c r="Y66" s="20"/>
    </row>
    <row r="67" spans="1:25" ht="14.25" customHeight="1">
      <c r="A67" s="82"/>
      <c r="B67" s="20"/>
      <c r="C67" s="20"/>
      <c r="D67" s="20"/>
      <c r="E67" s="20"/>
      <c r="F67" s="20"/>
      <c r="G67" s="20"/>
      <c r="H67" s="20"/>
      <c r="I67" s="20"/>
      <c r="J67" s="20"/>
      <c r="K67" s="20"/>
      <c r="L67" s="20"/>
      <c r="M67" s="20"/>
      <c r="N67" s="20"/>
      <c r="O67" s="20"/>
      <c r="P67" s="20"/>
      <c r="Q67" s="20"/>
      <c r="R67" s="20"/>
      <c r="S67" s="20"/>
      <c r="T67" s="20"/>
      <c r="U67" s="20"/>
      <c r="V67" s="20"/>
      <c r="W67" s="20"/>
      <c r="X67" s="20"/>
      <c r="Y67" s="20"/>
    </row>
    <row r="68" spans="1:25" ht="14.25" customHeight="1">
      <c r="A68" s="82"/>
      <c r="B68" s="20"/>
      <c r="C68" s="20"/>
      <c r="D68" s="20"/>
      <c r="E68" s="20"/>
      <c r="F68" s="20"/>
      <c r="G68" s="20"/>
      <c r="H68" s="20"/>
      <c r="I68" s="20"/>
      <c r="J68" s="20"/>
      <c r="K68" s="20"/>
      <c r="L68" s="20"/>
      <c r="M68" s="20"/>
      <c r="N68" s="20"/>
      <c r="O68" s="20"/>
      <c r="P68" s="20"/>
      <c r="Q68" s="20"/>
      <c r="R68" s="20"/>
      <c r="S68" s="20"/>
      <c r="T68" s="20"/>
      <c r="U68" s="20"/>
      <c r="V68" s="20"/>
      <c r="W68" s="20"/>
      <c r="X68" s="20"/>
      <c r="Y68" s="20"/>
    </row>
    <row r="69" spans="1:25" ht="14.25" customHeight="1">
      <c r="A69" s="82"/>
      <c r="B69" s="20"/>
      <c r="C69" s="20"/>
      <c r="D69" s="20"/>
      <c r="E69" s="20"/>
      <c r="F69" s="20"/>
      <c r="G69" s="20"/>
      <c r="H69" s="20"/>
      <c r="I69" s="20"/>
      <c r="J69" s="20"/>
      <c r="K69" s="20"/>
      <c r="L69" s="20"/>
      <c r="M69" s="20"/>
      <c r="N69" s="20"/>
      <c r="O69" s="20"/>
      <c r="P69" s="20"/>
      <c r="Q69" s="20"/>
      <c r="R69" s="20"/>
      <c r="S69" s="20"/>
      <c r="T69" s="20"/>
      <c r="U69" s="20"/>
      <c r="V69" s="20"/>
      <c r="W69" s="20"/>
      <c r="X69" s="20"/>
      <c r="Y69" s="20"/>
    </row>
    <row r="70" spans="1:25" ht="14.25" customHeight="1">
      <c r="A70" s="82"/>
      <c r="B70" s="20"/>
      <c r="C70" s="20"/>
      <c r="D70" s="20"/>
      <c r="E70" s="20"/>
      <c r="F70" s="20"/>
      <c r="G70" s="20"/>
      <c r="H70" s="20"/>
      <c r="I70" s="20"/>
      <c r="J70" s="20"/>
      <c r="K70" s="20"/>
      <c r="L70" s="20"/>
      <c r="M70" s="20"/>
      <c r="N70" s="20"/>
      <c r="O70" s="20"/>
      <c r="P70" s="20"/>
      <c r="Q70" s="20"/>
      <c r="R70" s="20"/>
      <c r="S70" s="20"/>
      <c r="T70" s="20"/>
      <c r="U70" s="20"/>
      <c r="V70" s="20"/>
      <c r="W70" s="20"/>
      <c r="X70" s="20"/>
      <c r="Y70" s="20"/>
    </row>
    <row r="71" spans="1:25" ht="14.25" customHeight="1">
      <c r="A71" s="82"/>
      <c r="B71" s="20"/>
      <c r="C71" s="20"/>
      <c r="D71" s="20"/>
      <c r="E71" s="20"/>
      <c r="F71" s="20"/>
      <c r="G71" s="20"/>
      <c r="H71" s="20"/>
      <c r="I71" s="20"/>
      <c r="J71" s="20"/>
      <c r="K71" s="20"/>
      <c r="L71" s="20"/>
      <c r="M71" s="20"/>
      <c r="N71" s="20"/>
      <c r="O71" s="20"/>
      <c r="P71" s="20"/>
      <c r="Q71" s="20"/>
      <c r="R71" s="20"/>
      <c r="S71" s="20"/>
      <c r="T71" s="20"/>
      <c r="U71" s="20"/>
      <c r="V71" s="20"/>
      <c r="W71" s="20"/>
      <c r="X71" s="20"/>
      <c r="Y71" s="20"/>
    </row>
    <row r="72" spans="1:25" ht="14.25" customHeight="1">
      <c r="A72" s="82"/>
      <c r="B72" s="20"/>
      <c r="C72" s="20"/>
      <c r="D72" s="20"/>
      <c r="E72" s="20"/>
      <c r="F72" s="20"/>
      <c r="G72" s="20"/>
      <c r="H72" s="20"/>
      <c r="I72" s="20"/>
      <c r="J72" s="20"/>
      <c r="K72" s="20"/>
      <c r="L72" s="20"/>
      <c r="M72" s="20"/>
      <c r="N72" s="20"/>
      <c r="O72" s="20"/>
      <c r="P72" s="20"/>
      <c r="Q72" s="20"/>
      <c r="R72" s="20"/>
      <c r="S72" s="20"/>
      <c r="T72" s="20"/>
      <c r="U72" s="20"/>
      <c r="V72" s="20"/>
      <c r="W72" s="20"/>
      <c r="X72" s="20"/>
      <c r="Y72" s="20"/>
    </row>
    <row r="73" spans="1:25" ht="14.25" customHeight="1">
      <c r="A73" s="82"/>
      <c r="B73" s="20"/>
      <c r="C73" s="20"/>
      <c r="D73" s="20"/>
      <c r="E73" s="20"/>
      <c r="F73" s="20"/>
      <c r="G73" s="20"/>
      <c r="H73" s="20"/>
      <c r="I73" s="20"/>
      <c r="J73" s="20"/>
      <c r="K73" s="20"/>
      <c r="L73" s="20"/>
      <c r="M73" s="20"/>
      <c r="N73" s="20"/>
      <c r="O73" s="20"/>
      <c r="P73" s="20"/>
      <c r="Q73" s="20"/>
      <c r="R73" s="20"/>
      <c r="S73" s="20"/>
      <c r="T73" s="20"/>
      <c r="U73" s="20"/>
      <c r="V73" s="20"/>
      <c r="W73" s="20"/>
      <c r="X73" s="20"/>
      <c r="Y73" s="20"/>
    </row>
    <row r="74" spans="1:25" ht="14.25" customHeight="1">
      <c r="A74" s="82"/>
      <c r="B74" s="20"/>
      <c r="C74" s="20"/>
      <c r="D74" s="20"/>
      <c r="E74" s="20"/>
      <c r="F74" s="20"/>
      <c r="G74" s="20"/>
      <c r="H74" s="20"/>
      <c r="I74" s="20"/>
      <c r="J74" s="20"/>
      <c r="K74" s="20"/>
      <c r="L74" s="20"/>
      <c r="M74" s="20"/>
      <c r="N74" s="20"/>
      <c r="O74" s="20"/>
      <c r="P74" s="20"/>
      <c r="Q74" s="20"/>
      <c r="R74" s="20"/>
      <c r="S74" s="20"/>
      <c r="T74" s="20"/>
      <c r="U74" s="20"/>
      <c r="V74" s="20"/>
      <c r="W74" s="20"/>
      <c r="X74" s="20"/>
      <c r="Y74" s="20"/>
    </row>
    <row r="75" spans="1:25" ht="14.25" customHeight="1">
      <c r="A75" s="82"/>
      <c r="B75" s="20"/>
      <c r="C75" s="20"/>
      <c r="D75" s="20"/>
      <c r="E75" s="20"/>
      <c r="F75" s="20"/>
      <c r="G75" s="20"/>
      <c r="H75" s="20"/>
      <c r="I75" s="20"/>
      <c r="J75" s="20"/>
      <c r="K75" s="20"/>
      <c r="L75" s="20"/>
      <c r="M75" s="20"/>
      <c r="N75" s="20"/>
      <c r="O75" s="20"/>
      <c r="P75" s="20"/>
      <c r="Q75" s="20"/>
      <c r="R75" s="20"/>
      <c r="S75" s="20"/>
      <c r="T75" s="20"/>
      <c r="U75" s="20"/>
      <c r="V75" s="20"/>
      <c r="W75" s="20"/>
      <c r="X75" s="20"/>
      <c r="Y75" s="20"/>
    </row>
    <row r="76" spans="1:25" ht="14.25" customHeight="1">
      <c r="A76" s="82"/>
      <c r="B76" s="20"/>
      <c r="C76" s="20"/>
      <c r="D76" s="20"/>
      <c r="E76" s="20"/>
      <c r="F76" s="20"/>
      <c r="G76" s="20"/>
      <c r="H76" s="20"/>
      <c r="I76" s="20"/>
      <c r="J76" s="20"/>
      <c r="K76" s="20"/>
      <c r="L76" s="20"/>
      <c r="M76" s="20"/>
      <c r="N76" s="20"/>
      <c r="O76" s="20"/>
      <c r="P76" s="20"/>
      <c r="Q76" s="20"/>
      <c r="R76" s="20"/>
      <c r="S76" s="20"/>
      <c r="T76" s="20"/>
      <c r="U76" s="20"/>
      <c r="V76" s="20"/>
      <c r="W76" s="20"/>
      <c r="X76" s="20"/>
      <c r="Y76" s="20"/>
    </row>
    <row r="77" spans="1:25" ht="14.25" customHeight="1">
      <c r="A77" s="82"/>
      <c r="B77" s="20"/>
      <c r="C77" s="20"/>
      <c r="D77" s="20"/>
      <c r="E77" s="20"/>
      <c r="F77" s="20"/>
      <c r="G77" s="20"/>
      <c r="H77" s="20"/>
      <c r="I77" s="20"/>
      <c r="J77" s="20"/>
      <c r="K77" s="20"/>
      <c r="L77" s="20"/>
      <c r="M77" s="20"/>
      <c r="N77" s="20"/>
      <c r="O77" s="20"/>
      <c r="P77" s="20"/>
      <c r="Q77" s="20"/>
      <c r="R77" s="20"/>
      <c r="S77" s="20"/>
      <c r="T77" s="20"/>
      <c r="U77" s="20"/>
      <c r="V77" s="20"/>
      <c r="W77" s="20"/>
      <c r="X77" s="20"/>
      <c r="Y77" s="20"/>
    </row>
    <row r="78" spans="1:25" ht="14.25" customHeight="1">
      <c r="A78" s="82"/>
      <c r="B78" s="20"/>
      <c r="C78" s="20"/>
      <c r="D78" s="20"/>
      <c r="E78" s="20"/>
      <c r="F78" s="20"/>
      <c r="G78" s="20"/>
      <c r="H78" s="20"/>
      <c r="I78" s="20"/>
      <c r="J78" s="20"/>
      <c r="K78" s="20"/>
      <c r="L78" s="20"/>
      <c r="M78" s="20"/>
      <c r="N78" s="20"/>
      <c r="O78" s="20"/>
      <c r="P78" s="20"/>
      <c r="Q78" s="20"/>
      <c r="R78" s="20"/>
      <c r="S78" s="20"/>
      <c r="T78" s="20"/>
      <c r="U78" s="20"/>
      <c r="V78" s="20"/>
      <c r="W78" s="20"/>
      <c r="X78" s="20"/>
      <c r="Y78" s="20"/>
    </row>
    <row r="79" spans="1:25" ht="14.25" customHeight="1">
      <c r="A79" s="82"/>
      <c r="B79" s="20"/>
      <c r="C79" s="20"/>
      <c r="D79" s="20"/>
      <c r="E79" s="20"/>
      <c r="F79" s="20"/>
      <c r="G79" s="20"/>
      <c r="H79" s="20"/>
      <c r="I79" s="20"/>
      <c r="J79" s="20"/>
      <c r="K79" s="20"/>
      <c r="L79" s="20"/>
      <c r="M79" s="20"/>
      <c r="N79" s="20"/>
      <c r="O79" s="20"/>
      <c r="P79" s="20"/>
      <c r="Q79" s="20"/>
      <c r="R79" s="20"/>
      <c r="S79" s="20"/>
      <c r="T79" s="20"/>
      <c r="U79" s="20"/>
      <c r="V79" s="20"/>
      <c r="W79" s="20"/>
      <c r="X79" s="20"/>
      <c r="Y79" s="20"/>
    </row>
    <row r="80" spans="1:25" ht="14.25" customHeight="1">
      <c r="A80" s="82"/>
      <c r="B80" s="20"/>
      <c r="C80" s="20"/>
      <c r="D80" s="20"/>
      <c r="E80" s="20"/>
      <c r="F80" s="20"/>
      <c r="G80" s="20"/>
      <c r="H80" s="20"/>
      <c r="I80" s="20"/>
      <c r="J80" s="20"/>
      <c r="K80" s="20"/>
      <c r="L80" s="20"/>
      <c r="M80" s="20"/>
      <c r="N80" s="20"/>
      <c r="O80" s="20"/>
      <c r="P80" s="20"/>
      <c r="Q80" s="20"/>
      <c r="R80" s="20"/>
      <c r="S80" s="20"/>
      <c r="T80" s="20"/>
      <c r="U80" s="20"/>
      <c r="V80" s="20"/>
      <c r="W80" s="20"/>
      <c r="X80" s="20"/>
      <c r="Y80" s="20"/>
    </row>
    <row r="81" spans="1:25" ht="14.25" customHeight="1">
      <c r="A81" s="82"/>
      <c r="B81" s="20"/>
      <c r="C81" s="20"/>
      <c r="D81" s="20"/>
      <c r="E81" s="20"/>
      <c r="F81" s="20"/>
      <c r="G81" s="20"/>
      <c r="H81" s="20"/>
      <c r="I81" s="20"/>
      <c r="J81" s="20"/>
      <c r="K81" s="20"/>
      <c r="L81" s="20"/>
      <c r="M81" s="20"/>
      <c r="N81" s="20"/>
      <c r="O81" s="20"/>
      <c r="P81" s="20"/>
      <c r="Q81" s="20"/>
      <c r="R81" s="20"/>
      <c r="S81" s="20"/>
      <c r="T81" s="20"/>
      <c r="U81" s="20"/>
      <c r="V81" s="20"/>
      <c r="W81" s="20"/>
      <c r="X81" s="20"/>
      <c r="Y81" s="20"/>
    </row>
    <row r="82" spans="1:25" ht="14.25" customHeight="1">
      <c r="A82" s="82"/>
      <c r="B82" s="20"/>
      <c r="C82" s="20"/>
      <c r="D82" s="20"/>
      <c r="E82" s="20"/>
      <c r="F82" s="20"/>
      <c r="G82" s="20"/>
      <c r="H82" s="20"/>
      <c r="I82" s="20"/>
      <c r="J82" s="20"/>
      <c r="K82" s="20"/>
      <c r="L82" s="20"/>
      <c r="M82" s="20"/>
      <c r="N82" s="20"/>
      <c r="O82" s="20"/>
      <c r="P82" s="20"/>
      <c r="Q82" s="20"/>
      <c r="R82" s="20"/>
      <c r="S82" s="20"/>
      <c r="T82" s="20"/>
      <c r="U82" s="20"/>
      <c r="V82" s="20"/>
      <c r="W82" s="20"/>
      <c r="X82" s="20"/>
      <c r="Y82" s="20"/>
    </row>
    <row r="83" spans="1:25" ht="14.25" customHeight="1">
      <c r="A83" s="82"/>
      <c r="B83" s="20"/>
      <c r="C83" s="20"/>
      <c r="D83" s="20"/>
      <c r="E83" s="20"/>
      <c r="F83" s="20"/>
      <c r="G83" s="20"/>
      <c r="H83" s="20"/>
      <c r="I83" s="20"/>
      <c r="J83" s="20"/>
      <c r="K83" s="20"/>
      <c r="L83" s="20"/>
      <c r="M83" s="20"/>
      <c r="N83" s="20"/>
      <c r="O83" s="20"/>
      <c r="P83" s="20"/>
      <c r="Q83" s="20"/>
      <c r="R83" s="20"/>
      <c r="S83" s="20"/>
      <c r="T83" s="20"/>
      <c r="U83" s="20"/>
      <c r="V83" s="20"/>
      <c r="W83" s="20"/>
      <c r="X83" s="20"/>
      <c r="Y83" s="20"/>
    </row>
    <row r="84" spans="1:25" ht="14.25" customHeight="1">
      <c r="A84" s="82"/>
      <c r="B84" s="20"/>
      <c r="C84" s="20"/>
      <c r="D84" s="20"/>
      <c r="E84" s="20"/>
      <c r="F84" s="20"/>
      <c r="G84" s="20"/>
      <c r="H84" s="20"/>
      <c r="I84" s="20"/>
      <c r="J84" s="20"/>
      <c r="K84" s="20"/>
      <c r="L84" s="20"/>
      <c r="M84" s="20"/>
      <c r="N84" s="20"/>
      <c r="O84" s="20"/>
      <c r="P84" s="20"/>
      <c r="Q84" s="20"/>
      <c r="R84" s="20"/>
      <c r="S84" s="20"/>
      <c r="T84" s="20"/>
      <c r="U84" s="20"/>
      <c r="V84" s="20"/>
      <c r="W84" s="20"/>
      <c r="X84" s="20"/>
      <c r="Y84" s="20"/>
    </row>
    <row r="85" spans="1:25" ht="14.25" customHeight="1">
      <c r="A85" s="82"/>
      <c r="B85" s="20"/>
      <c r="C85" s="20"/>
      <c r="D85" s="20"/>
      <c r="E85" s="20"/>
      <c r="F85" s="20"/>
      <c r="G85" s="20"/>
      <c r="H85" s="20"/>
      <c r="I85" s="20"/>
      <c r="J85" s="20"/>
      <c r="K85" s="20"/>
      <c r="L85" s="20"/>
      <c r="M85" s="20"/>
      <c r="N85" s="20"/>
      <c r="O85" s="20"/>
      <c r="P85" s="20"/>
      <c r="Q85" s="20"/>
      <c r="R85" s="20"/>
      <c r="S85" s="20"/>
      <c r="T85" s="20"/>
      <c r="U85" s="20"/>
      <c r="V85" s="20"/>
      <c r="W85" s="20"/>
      <c r="X85" s="20"/>
      <c r="Y85" s="20"/>
    </row>
    <row r="86" spans="1:25" ht="14.25" customHeight="1">
      <c r="A86" s="82"/>
      <c r="B86" s="20"/>
      <c r="C86" s="20"/>
      <c r="D86" s="20"/>
      <c r="E86" s="20"/>
      <c r="F86" s="20"/>
      <c r="G86" s="20"/>
      <c r="H86" s="20"/>
      <c r="I86" s="20"/>
      <c r="J86" s="20"/>
      <c r="K86" s="20"/>
      <c r="L86" s="20"/>
      <c r="M86" s="20"/>
      <c r="N86" s="20"/>
      <c r="O86" s="20"/>
      <c r="P86" s="20"/>
      <c r="Q86" s="20"/>
      <c r="R86" s="20"/>
      <c r="S86" s="20"/>
      <c r="T86" s="20"/>
      <c r="U86" s="20"/>
      <c r="V86" s="20"/>
      <c r="W86" s="20"/>
      <c r="X86" s="20"/>
      <c r="Y86" s="20"/>
    </row>
    <row r="87" spans="1:25" ht="14.25" customHeight="1">
      <c r="A87" s="82"/>
      <c r="B87" s="20"/>
      <c r="C87" s="20"/>
      <c r="D87" s="20"/>
      <c r="E87" s="20"/>
      <c r="F87" s="20"/>
      <c r="G87" s="20"/>
      <c r="H87" s="20"/>
      <c r="I87" s="20"/>
      <c r="J87" s="20"/>
      <c r="K87" s="20"/>
      <c r="L87" s="20"/>
      <c r="M87" s="20"/>
      <c r="N87" s="20"/>
      <c r="O87" s="20"/>
      <c r="P87" s="20"/>
      <c r="Q87" s="20"/>
      <c r="R87" s="20"/>
      <c r="S87" s="20"/>
      <c r="T87" s="20"/>
      <c r="U87" s="20"/>
      <c r="V87" s="20"/>
      <c r="W87" s="20"/>
      <c r="X87" s="20"/>
      <c r="Y87" s="20"/>
    </row>
    <row r="88" spans="1:25" ht="14.25" customHeight="1">
      <c r="A88" s="82"/>
      <c r="B88" s="20"/>
      <c r="C88" s="20"/>
      <c r="D88" s="20"/>
      <c r="E88" s="20"/>
      <c r="F88" s="20"/>
      <c r="G88" s="20"/>
      <c r="H88" s="20"/>
      <c r="I88" s="20"/>
      <c r="J88" s="20"/>
      <c r="K88" s="20"/>
      <c r="L88" s="20"/>
      <c r="M88" s="20"/>
      <c r="N88" s="20"/>
      <c r="O88" s="20"/>
      <c r="P88" s="20"/>
      <c r="Q88" s="20"/>
      <c r="R88" s="20"/>
      <c r="S88" s="20"/>
      <c r="T88" s="20"/>
      <c r="U88" s="20"/>
      <c r="V88" s="20"/>
      <c r="W88" s="20"/>
      <c r="X88" s="20"/>
      <c r="Y88" s="20"/>
    </row>
    <row r="89" spans="1:25" ht="14.25" customHeight="1">
      <c r="A89" s="82"/>
      <c r="B89" s="20"/>
      <c r="C89" s="20"/>
      <c r="D89" s="20"/>
      <c r="E89" s="20"/>
      <c r="F89" s="20"/>
      <c r="G89" s="20"/>
      <c r="H89" s="20"/>
      <c r="I89" s="20"/>
      <c r="J89" s="20"/>
      <c r="K89" s="20"/>
      <c r="L89" s="20"/>
      <c r="M89" s="20"/>
      <c r="N89" s="20"/>
      <c r="O89" s="20"/>
      <c r="P89" s="20"/>
      <c r="Q89" s="20"/>
      <c r="R89" s="20"/>
      <c r="S89" s="20"/>
      <c r="T89" s="20"/>
      <c r="U89" s="20"/>
      <c r="V89" s="20"/>
      <c r="W89" s="20"/>
      <c r="X89" s="20"/>
      <c r="Y89" s="20"/>
    </row>
    <row r="90" spans="1:25" ht="14.25" customHeight="1">
      <c r="A90" s="82"/>
      <c r="B90" s="20"/>
      <c r="C90" s="20"/>
      <c r="D90" s="20"/>
      <c r="E90" s="20"/>
      <c r="F90" s="20"/>
      <c r="G90" s="20"/>
      <c r="H90" s="20"/>
      <c r="I90" s="20"/>
      <c r="J90" s="20"/>
      <c r="K90" s="20"/>
      <c r="L90" s="20"/>
      <c r="M90" s="20"/>
      <c r="N90" s="20"/>
      <c r="O90" s="20"/>
      <c r="P90" s="20"/>
      <c r="Q90" s="20"/>
      <c r="R90" s="20"/>
      <c r="S90" s="20"/>
      <c r="T90" s="20"/>
      <c r="U90" s="20"/>
      <c r="V90" s="20"/>
      <c r="W90" s="20"/>
      <c r="X90" s="20"/>
      <c r="Y90" s="20"/>
    </row>
    <row r="91" spans="1:25" ht="14.25" customHeight="1">
      <c r="A91" s="82"/>
      <c r="B91" s="20"/>
      <c r="C91" s="20"/>
      <c r="D91" s="20"/>
      <c r="E91" s="20"/>
      <c r="F91" s="20"/>
      <c r="G91" s="20"/>
      <c r="H91" s="20"/>
      <c r="I91" s="20"/>
      <c r="J91" s="20"/>
      <c r="K91" s="20"/>
      <c r="L91" s="20"/>
      <c r="M91" s="20"/>
      <c r="N91" s="20"/>
      <c r="O91" s="20"/>
      <c r="P91" s="20"/>
      <c r="Q91" s="20"/>
      <c r="R91" s="20"/>
      <c r="S91" s="20"/>
      <c r="T91" s="20"/>
      <c r="U91" s="20"/>
      <c r="V91" s="20"/>
      <c r="W91" s="20"/>
      <c r="X91" s="20"/>
      <c r="Y91" s="20"/>
    </row>
    <row r="92" spans="1:25" ht="14.25" customHeight="1">
      <c r="A92" s="82"/>
      <c r="B92" s="20"/>
      <c r="C92" s="20"/>
      <c r="D92" s="20"/>
      <c r="E92" s="20"/>
      <c r="F92" s="20"/>
      <c r="G92" s="20"/>
      <c r="H92" s="20"/>
      <c r="I92" s="20"/>
      <c r="J92" s="20"/>
      <c r="K92" s="20"/>
      <c r="L92" s="20"/>
      <c r="M92" s="20"/>
      <c r="N92" s="20"/>
      <c r="O92" s="20"/>
      <c r="P92" s="20"/>
      <c r="Q92" s="20"/>
      <c r="R92" s="20"/>
      <c r="S92" s="20"/>
      <c r="T92" s="20"/>
      <c r="U92" s="20"/>
      <c r="V92" s="20"/>
      <c r="W92" s="20"/>
      <c r="X92" s="20"/>
      <c r="Y92" s="20"/>
    </row>
    <row r="93" spans="1:25" ht="14.25" customHeight="1">
      <c r="A93" s="82"/>
      <c r="B93" s="20"/>
      <c r="C93" s="20"/>
      <c r="D93" s="20"/>
      <c r="E93" s="20"/>
      <c r="F93" s="20"/>
      <c r="G93" s="20"/>
      <c r="H93" s="20"/>
      <c r="I93" s="20"/>
      <c r="J93" s="20"/>
      <c r="K93" s="20"/>
      <c r="L93" s="20"/>
      <c r="M93" s="20"/>
      <c r="N93" s="20"/>
      <c r="O93" s="20"/>
      <c r="P93" s="20"/>
      <c r="Q93" s="20"/>
      <c r="R93" s="20"/>
      <c r="S93" s="20"/>
      <c r="T93" s="20"/>
      <c r="U93" s="20"/>
      <c r="V93" s="20"/>
      <c r="W93" s="20"/>
      <c r="X93" s="20"/>
      <c r="Y93" s="20"/>
    </row>
    <row r="94" spans="1:25" ht="14.25" customHeight="1">
      <c r="A94" s="82"/>
      <c r="B94" s="20"/>
      <c r="C94" s="20"/>
      <c r="D94" s="20"/>
      <c r="E94" s="20"/>
      <c r="F94" s="20"/>
      <c r="G94" s="20"/>
      <c r="H94" s="20"/>
      <c r="I94" s="20"/>
      <c r="J94" s="20"/>
      <c r="K94" s="20"/>
      <c r="L94" s="20"/>
      <c r="M94" s="20"/>
      <c r="N94" s="20"/>
      <c r="O94" s="20"/>
      <c r="P94" s="20"/>
      <c r="Q94" s="20"/>
      <c r="R94" s="20"/>
      <c r="S94" s="20"/>
      <c r="T94" s="20"/>
      <c r="U94" s="20"/>
      <c r="V94" s="20"/>
      <c r="W94" s="20"/>
      <c r="X94" s="20"/>
      <c r="Y94" s="20"/>
    </row>
    <row r="95" spans="1:25" ht="14.25" customHeight="1">
      <c r="A95" s="82"/>
      <c r="B95" s="20"/>
      <c r="C95" s="20"/>
      <c r="D95" s="20"/>
      <c r="E95" s="20"/>
      <c r="F95" s="20"/>
      <c r="G95" s="20"/>
      <c r="H95" s="20"/>
      <c r="I95" s="20"/>
      <c r="J95" s="20"/>
      <c r="K95" s="20"/>
      <c r="L95" s="20"/>
      <c r="M95" s="20"/>
      <c r="N95" s="20"/>
      <c r="O95" s="20"/>
      <c r="P95" s="20"/>
      <c r="Q95" s="20"/>
      <c r="R95" s="20"/>
      <c r="S95" s="20"/>
      <c r="T95" s="20"/>
      <c r="U95" s="20"/>
      <c r="V95" s="20"/>
      <c r="W95" s="20"/>
      <c r="X95" s="20"/>
      <c r="Y95" s="20"/>
    </row>
    <row r="96" spans="1:25" ht="14.25" customHeight="1">
      <c r="A96" s="82"/>
      <c r="B96" s="20"/>
      <c r="C96" s="20"/>
      <c r="D96" s="20"/>
      <c r="E96" s="20"/>
      <c r="F96" s="20"/>
      <c r="G96" s="20"/>
      <c r="H96" s="20"/>
      <c r="I96" s="20"/>
      <c r="J96" s="20"/>
      <c r="K96" s="20"/>
      <c r="L96" s="20"/>
      <c r="M96" s="20"/>
      <c r="N96" s="20"/>
      <c r="O96" s="20"/>
      <c r="P96" s="20"/>
      <c r="Q96" s="20"/>
      <c r="R96" s="20"/>
      <c r="S96" s="20"/>
      <c r="T96" s="20"/>
      <c r="U96" s="20"/>
      <c r="V96" s="20"/>
      <c r="W96" s="20"/>
      <c r="X96" s="20"/>
      <c r="Y96" s="20"/>
    </row>
    <row r="97" spans="1:25" ht="14.25" customHeight="1">
      <c r="A97" s="82"/>
      <c r="B97" s="20"/>
      <c r="C97" s="20"/>
      <c r="D97" s="20"/>
      <c r="E97" s="20"/>
      <c r="F97" s="20"/>
      <c r="G97" s="20"/>
      <c r="H97" s="20"/>
      <c r="I97" s="20"/>
      <c r="J97" s="20"/>
      <c r="K97" s="20"/>
      <c r="L97" s="20"/>
      <c r="M97" s="20"/>
      <c r="N97" s="20"/>
      <c r="O97" s="20"/>
      <c r="P97" s="20"/>
      <c r="Q97" s="20"/>
      <c r="R97" s="20"/>
      <c r="S97" s="20"/>
      <c r="T97" s="20"/>
      <c r="U97" s="20"/>
      <c r="V97" s="20"/>
      <c r="W97" s="20"/>
      <c r="X97" s="20"/>
      <c r="Y97" s="20"/>
    </row>
    <row r="98" spans="1:25" ht="14.25" customHeight="1">
      <c r="A98" s="82"/>
      <c r="B98" s="20"/>
      <c r="C98" s="20"/>
      <c r="D98" s="20"/>
      <c r="E98" s="20"/>
      <c r="F98" s="20"/>
      <c r="G98" s="20"/>
      <c r="H98" s="20"/>
      <c r="I98" s="20"/>
      <c r="J98" s="20"/>
      <c r="K98" s="20"/>
      <c r="L98" s="20"/>
      <c r="M98" s="20"/>
      <c r="N98" s="20"/>
      <c r="O98" s="20"/>
      <c r="P98" s="20"/>
      <c r="Q98" s="20"/>
      <c r="R98" s="20"/>
      <c r="S98" s="20"/>
      <c r="T98" s="20"/>
      <c r="U98" s="20"/>
      <c r="V98" s="20"/>
      <c r="W98" s="20"/>
      <c r="X98" s="20"/>
      <c r="Y98" s="20"/>
    </row>
    <row r="99" spans="1:25" ht="14.25" customHeight="1">
      <c r="A99" s="82"/>
      <c r="B99" s="20"/>
      <c r="C99" s="20"/>
      <c r="D99" s="20"/>
      <c r="E99" s="20"/>
      <c r="F99" s="20"/>
      <c r="G99" s="20"/>
      <c r="H99" s="20"/>
      <c r="I99" s="20"/>
      <c r="J99" s="20"/>
      <c r="K99" s="20"/>
      <c r="L99" s="20"/>
      <c r="M99" s="20"/>
      <c r="N99" s="20"/>
      <c r="O99" s="20"/>
      <c r="P99" s="20"/>
      <c r="Q99" s="20"/>
      <c r="R99" s="20"/>
      <c r="S99" s="20"/>
      <c r="T99" s="20"/>
      <c r="U99" s="20"/>
      <c r="V99" s="20"/>
      <c r="W99" s="20"/>
      <c r="X99" s="20"/>
      <c r="Y99" s="20"/>
    </row>
    <row r="100" spans="1:25" ht="14.25" customHeight="1">
      <c r="A100" s="82"/>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row>
    <row r="101" spans="1:25" ht="14.25" customHeight="1">
      <c r="A101" s="82"/>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row>
    <row r="102" spans="1:25" ht="14.25" customHeight="1">
      <c r="A102" s="82"/>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row>
    <row r="103" spans="1:25" ht="14.25" customHeight="1">
      <c r="A103" s="82"/>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row>
    <row r="104" spans="1:25" ht="14.25" customHeight="1">
      <c r="A104" s="82"/>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row>
    <row r="105" spans="1:25" ht="14.25" customHeight="1">
      <c r="A105" s="82"/>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row>
    <row r="106" spans="1:25" ht="14.25" customHeight="1">
      <c r="A106" s="82"/>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row>
    <row r="107" spans="1:25" ht="14.25" customHeight="1">
      <c r="A107" s="82"/>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row>
    <row r="108" spans="1:25" ht="14.25" customHeight="1">
      <c r="A108" s="82"/>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row>
    <row r="109" spans="1:25" ht="14.25" customHeight="1">
      <c r="A109" s="82"/>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row>
    <row r="110" spans="1:25" ht="14.25" customHeight="1">
      <c r="A110" s="8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row>
    <row r="111" spans="1:25" ht="14.25" customHeight="1">
      <c r="A111" s="8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row>
    <row r="112" spans="1:25" ht="14.25" customHeight="1">
      <c r="A112" s="8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row>
    <row r="113" spans="1:25" ht="14.25" customHeight="1">
      <c r="A113" s="8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1:25" ht="14.25" customHeight="1">
      <c r="A114" s="8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row>
    <row r="115" spans="1:25" ht="14.25" customHeight="1">
      <c r="A115" s="8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row>
    <row r="116" spans="1:25" ht="14.25" customHeight="1">
      <c r="A116" s="8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row>
    <row r="117" spans="1:25" ht="14.25" customHeight="1">
      <c r="A117" s="8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row>
    <row r="118" spans="1:25" ht="14.25" customHeight="1">
      <c r="A118" s="8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row>
    <row r="119" spans="1:25" ht="14.25" customHeight="1">
      <c r="A119" s="8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row>
    <row r="120" spans="1:25" ht="14.25" customHeight="1">
      <c r="A120" s="8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row>
    <row r="121" spans="1:25" ht="14.25" customHeight="1">
      <c r="A121" s="8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row>
    <row r="122" spans="1:25" ht="14.25" customHeight="1">
      <c r="A122" s="8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row>
    <row r="123" spans="1:25" ht="14.25" customHeight="1">
      <c r="A123" s="8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row>
    <row r="124" spans="1:25" ht="14.25" customHeight="1">
      <c r="A124" s="8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row>
    <row r="125" spans="1:25" ht="14.25" customHeight="1">
      <c r="A125" s="8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row>
    <row r="126" spans="1:25" ht="14.25" customHeight="1">
      <c r="A126" s="8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row>
    <row r="127" spans="1:25" ht="14.25" customHeight="1">
      <c r="A127" s="8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row>
    <row r="128" spans="1:25" ht="14.25" customHeight="1">
      <c r="A128" s="8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row>
    <row r="129" spans="1:25" ht="14.25" customHeight="1">
      <c r="A129" s="8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row>
    <row r="130" spans="1:25" ht="14.25" customHeight="1">
      <c r="A130" s="8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row>
    <row r="131" spans="1:25" ht="14.25" customHeight="1">
      <c r="A131" s="8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row>
    <row r="132" spans="1:25" ht="14.25" customHeight="1">
      <c r="A132" s="8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row>
    <row r="133" spans="1:25" ht="14.25" customHeight="1">
      <c r="A133" s="8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row>
    <row r="134" spans="1:25" ht="14.25" customHeight="1">
      <c r="A134" s="8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row>
    <row r="135" spans="1:25" ht="14.25" customHeight="1">
      <c r="A135" s="8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row>
    <row r="136" spans="1:25" ht="14.25" customHeight="1">
      <c r="A136" s="8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row>
    <row r="137" spans="1:25" ht="14.25" customHeight="1">
      <c r="A137" s="8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row>
    <row r="138" spans="1:25" ht="14.25" customHeight="1">
      <c r="A138" s="8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row>
    <row r="139" spans="1:25" ht="14.25" customHeight="1">
      <c r="A139" s="8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row>
    <row r="140" spans="1:25" ht="14.25" customHeight="1">
      <c r="A140" s="8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row>
    <row r="141" spans="1:25" ht="14.25" customHeight="1">
      <c r="A141" s="8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row>
    <row r="142" spans="1:25" ht="14.25" customHeight="1">
      <c r="A142" s="8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row>
    <row r="143" spans="1:25" ht="14.25" customHeight="1">
      <c r="A143" s="8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row>
    <row r="144" spans="1:25" ht="14.25" customHeight="1">
      <c r="A144" s="8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row>
    <row r="145" spans="1:25" ht="14.25" customHeight="1">
      <c r="A145" s="8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row>
    <row r="146" spans="1:25" ht="14.25" customHeight="1">
      <c r="A146" s="8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row>
    <row r="147" spans="1:25" ht="14.25" customHeight="1">
      <c r="A147" s="8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row>
    <row r="148" spans="1:25" ht="14.25" customHeight="1">
      <c r="A148" s="8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row>
    <row r="149" spans="1:25" ht="14.25" customHeight="1">
      <c r="A149" s="8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row>
    <row r="150" spans="1:25" ht="14.25" customHeight="1">
      <c r="A150" s="8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row>
    <row r="151" spans="1:25" ht="14.25" customHeight="1">
      <c r="A151" s="8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row>
    <row r="152" spans="1:25" ht="14.25" customHeight="1">
      <c r="A152" s="8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row>
    <row r="153" spans="1:25" ht="14.25" customHeight="1">
      <c r="A153" s="8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row>
    <row r="154" spans="1:25" ht="14.25" customHeight="1">
      <c r="A154" s="8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row>
    <row r="155" spans="1:25" ht="14.25" customHeight="1">
      <c r="A155" s="8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row>
    <row r="156" spans="1:25" ht="14.25" customHeight="1">
      <c r="A156" s="8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row>
    <row r="157" spans="1:25" ht="14.25" customHeight="1">
      <c r="A157" s="8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row>
    <row r="158" spans="1:25" ht="14.25" customHeight="1">
      <c r="A158" s="8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row>
    <row r="159" spans="1:25" ht="14.25" customHeight="1">
      <c r="A159" s="8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row>
    <row r="160" spans="1:25" ht="14.25" customHeight="1">
      <c r="A160" s="8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row>
    <row r="161" spans="1:25" ht="14.25" customHeight="1">
      <c r="A161" s="8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row>
    <row r="162" spans="1:25" ht="14.25" customHeight="1">
      <c r="A162" s="8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row>
    <row r="163" spans="1:25" ht="14.25" customHeight="1">
      <c r="A163" s="8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row>
    <row r="164" spans="1:25" ht="14.25" customHeight="1">
      <c r="A164" s="8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row>
    <row r="165" spans="1:25" ht="14.25" customHeight="1">
      <c r="A165" s="8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row>
    <row r="166" spans="1:25" ht="14.25" customHeight="1">
      <c r="A166" s="8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row>
    <row r="167" spans="1:25" ht="14.25" customHeight="1">
      <c r="A167" s="8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row>
    <row r="168" spans="1:25" ht="14.25" customHeight="1">
      <c r="A168" s="8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row>
    <row r="169" spans="1:25" ht="14.25" customHeight="1">
      <c r="A169" s="8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row>
    <row r="170" spans="1:25" ht="14.25" customHeight="1">
      <c r="A170" s="8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row>
    <row r="171" spans="1:25" ht="14.25" customHeight="1">
      <c r="A171" s="8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row>
    <row r="172" spans="1:25" ht="14.25" customHeight="1">
      <c r="A172" s="8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row>
    <row r="173" spans="1:25" ht="14.25" customHeight="1">
      <c r="A173" s="8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row>
    <row r="174" spans="1:25" ht="14.25" customHeight="1">
      <c r="A174" s="8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row>
    <row r="175" spans="1:25" ht="14.25" customHeight="1">
      <c r="A175" s="8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row>
    <row r="176" spans="1:25" ht="14.25" customHeight="1">
      <c r="A176" s="8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row>
    <row r="177" spans="1:25" ht="14.25" customHeight="1">
      <c r="A177" s="8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row>
    <row r="178" spans="1:25" ht="14.25" customHeight="1">
      <c r="A178" s="8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row>
    <row r="179" spans="1:25" ht="14.25" customHeight="1">
      <c r="A179" s="8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row>
    <row r="180" spans="1:25" ht="14.25" customHeight="1">
      <c r="A180" s="8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row>
    <row r="181" spans="1:25" ht="14.25" customHeight="1">
      <c r="A181" s="8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row>
    <row r="182" spans="1:25" ht="14.25" customHeight="1">
      <c r="A182" s="8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row>
    <row r="183" spans="1:25" ht="14.25" customHeight="1">
      <c r="A183" s="8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row>
    <row r="184" spans="1:25" ht="14.25" customHeight="1">
      <c r="A184" s="8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row>
    <row r="185" spans="1:25" ht="14.25" customHeight="1">
      <c r="A185" s="8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row>
    <row r="186" spans="1:25" ht="14.25" customHeight="1">
      <c r="A186" s="8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row>
    <row r="187" spans="1:25" ht="14.25" customHeight="1">
      <c r="A187" s="8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row>
    <row r="188" spans="1:25" ht="14.25" customHeight="1">
      <c r="A188" s="8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row>
    <row r="189" spans="1:25" ht="14.25" customHeight="1">
      <c r="A189" s="8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row>
    <row r="190" spans="1:25" ht="14.25" customHeight="1">
      <c r="A190" s="8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row>
    <row r="191" spans="1:25" ht="14.25" customHeight="1">
      <c r="A191" s="8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row>
    <row r="192" spans="1:25" ht="14.25" customHeight="1">
      <c r="A192" s="8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row>
    <row r="193" spans="1:25" ht="14.25" customHeight="1">
      <c r="A193" s="8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row>
    <row r="194" spans="1:25" ht="14.25" customHeight="1">
      <c r="A194" s="8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row>
    <row r="195" spans="1:25" ht="14.25" customHeight="1">
      <c r="A195" s="8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row>
    <row r="196" spans="1:25" ht="14.25" customHeight="1">
      <c r="A196" s="8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row>
    <row r="197" spans="1:25" ht="14.25" customHeight="1">
      <c r="A197" s="8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row>
    <row r="198" spans="1:25" ht="14.25" customHeight="1">
      <c r="A198" s="8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row>
    <row r="199" spans="1:25" ht="14.25" customHeight="1">
      <c r="A199" s="8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row>
    <row r="200" spans="1:25" ht="14.25" customHeight="1">
      <c r="A200" s="8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row>
    <row r="201" spans="1:25" ht="14.25" customHeight="1">
      <c r="A201" s="8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row>
    <row r="202" spans="1:25" ht="14.25" customHeight="1">
      <c r="A202" s="8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row>
    <row r="203" spans="1:25" ht="14.25" customHeight="1">
      <c r="A203" s="8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row>
    <row r="204" spans="1:25" ht="14.25" customHeight="1">
      <c r="A204" s="8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row>
    <row r="205" spans="1:25" ht="14.25" customHeight="1">
      <c r="A205" s="8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row>
    <row r="206" spans="1:25" ht="14.25" customHeight="1">
      <c r="A206" s="8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row>
    <row r="207" spans="1:25" ht="14.25" customHeight="1">
      <c r="A207" s="8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row>
    <row r="208" spans="1:25" ht="14.25" customHeight="1">
      <c r="A208" s="8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row>
    <row r="209" spans="1:25" ht="14.25" customHeight="1">
      <c r="A209" s="8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row>
    <row r="210" spans="1:25" ht="14.25" customHeight="1">
      <c r="A210" s="8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row>
    <row r="211" spans="1:25" ht="14.25" customHeight="1">
      <c r="A211" s="8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row>
    <row r="212" spans="1:25" ht="14.25" customHeight="1">
      <c r="A212" s="8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row>
    <row r="213" spans="1:25" ht="14.25" customHeight="1">
      <c r="A213" s="8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row>
    <row r="214" spans="1:25" ht="14.25" customHeight="1">
      <c r="A214" s="8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row>
    <row r="215" spans="1:25" ht="14.25" customHeight="1">
      <c r="A215" s="8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row>
    <row r="216" spans="1:25" ht="14.25" customHeight="1">
      <c r="A216" s="8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row>
    <row r="217" spans="1:25" ht="14.25" customHeight="1">
      <c r="A217" s="8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row>
    <row r="218" spans="1:25" ht="14.25" customHeight="1">
      <c r="A218" s="8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row>
    <row r="219" spans="1:25" ht="14.25" customHeight="1">
      <c r="A219" s="8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row>
    <row r="220" spans="1:25" ht="14.25" customHeight="1">
      <c r="A220" s="8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row>
    <row r="221" spans="1:25" ht="14.25" customHeight="1">
      <c r="A221" s="8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row>
    <row r="222" spans="1:25" ht="14.25" customHeight="1">
      <c r="A222" s="8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row>
    <row r="223" spans="1:25" ht="14.25" customHeight="1">
      <c r="A223" s="8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row>
    <row r="224" spans="1:25" ht="14.25" customHeight="1">
      <c r="A224" s="8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row>
    <row r="225" spans="1:25" ht="14.25" customHeight="1">
      <c r="A225" s="8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row>
    <row r="226" spans="1:25" ht="14.25" customHeight="1">
      <c r="A226" s="82"/>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row>
    <row r="227" spans="1:25" ht="14.25" customHeight="1">
      <c r="A227" s="8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row>
    <row r="228" spans="1:25" ht="14.25" customHeight="1">
      <c r="A228" s="8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row>
    <row r="229" spans="1:25" ht="14.25" customHeight="1">
      <c r="A229" s="82"/>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row>
    <row r="230" spans="1:25" ht="14.25" customHeight="1">
      <c r="A230" s="82"/>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row>
    <row r="231" spans="1:25" ht="14.25" customHeight="1">
      <c r="A231" s="82"/>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row>
    <row r="232" spans="1:25" ht="14.25" customHeight="1">
      <c r="A232" s="82"/>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row>
    <row r="233" spans="1:25" ht="14.25" customHeight="1">
      <c r="A233" s="82"/>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row>
    <row r="234" spans="1:25" ht="14.25" customHeight="1">
      <c r="A234" s="82"/>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row>
    <row r="235" spans="1:25" ht="14.25" customHeight="1">
      <c r="A235" s="82"/>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row>
    <row r="236" spans="1:25" ht="14.25" customHeight="1">
      <c r="A236" s="82"/>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row>
    <row r="237" spans="1:25" ht="14.25" customHeight="1">
      <c r="A237" s="82"/>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row>
    <row r="238" spans="1:25" ht="14.25" customHeight="1">
      <c r="A238" s="82"/>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row>
    <row r="239" spans="1:25" ht="14.25" customHeight="1">
      <c r="A239" s="82"/>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row>
    <row r="240" spans="1:25" ht="14.25" customHeight="1">
      <c r="A240" s="82"/>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row>
    <row r="241" spans="1:25" ht="14.25" customHeight="1">
      <c r="A241" s="82"/>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row>
    <row r="242" spans="1:25" ht="14.25" customHeight="1">
      <c r="A242" s="82"/>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row>
    <row r="243" spans="1:25" ht="14.25" customHeight="1">
      <c r="A243" s="82"/>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row>
    <row r="244" spans="1:25" ht="14.25" customHeight="1">
      <c r="A244" s="82"/>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row>
    <row r="245" spans="1:25" ht="14.25" customHeight="1">
      <c r="A245" s="82"/>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row>
    <row r="246" spans="1:25" ht="14.25" customHeight="1">
      <c r="A246" s="82"/>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row>
    <row r="247" spans="1:25" ht="14.25" customHeight="1">
      <c r="A247" s="82"/>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row>
    <row r="248" spans="1:25" ht="14.25" customHeight="1">
      <c r="A248" s="82"/>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row>
    <row r="249" spans="1:25" ht="14.25" customHeight="1">
      <c r="A249" s="82"/>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row>
    <row r="250" spans="1:25" ht="14.25" customHeight="1">
      <c r="A250" s="82"/>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row>
    <row r="251" spans="1:25" ht="14.25" customHeight="1">
      <c r="A251" s="82"/>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row>
    <row r="252" spans="1:25" ht="14.25" customHeight="1">
      <c r="A252" s="82"/>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row>
    <row r="253" spans="1:25" ht="14.25" customHeight="1">
      <c r="A253" s="82"/>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row>
    <row r="254" spans="1:25" ht="14.25" customHeight="1">
      <c r="A254" s="82"/>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row>
    <row r="255" spans="1:25" ht="14.25" customHeight="1">
      <c r="A255" s="82"/>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row>
    <row r="256" spans="1:25" ht="14.25" customHeight="1">
      <c r="A256" s="82"/>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row>
    <row r="257" spans="1:25" ht="14.25" customHeight="1">
      <c r="A257" s="82"/>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row>
    <row r="258" spans="1:25" ht="14.25" customHeight="1">
      <c r="A258" s="82"/>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row>
    <row r="259" spans="1:25" ht="14.25" customHeight="1">
      <c r="A259" s="82"/>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row>
    <row r="260" spans="1:25" ht="14.25" customHeight="1">
      <c r="A260" s="82"/>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row>
    <row r="261" spans="1:25" ht="14.25" customHeight="1">
      <c r="A261" s="82"/>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row>
    <row r="262" spans="1:25" ht="14.25" customHeight="1">
      <c r="A262" s="82"/>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row>
    <row r="263" spans="1:25" ht="14.25" customHeight="1">
      <c r="A263" s="82"/>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row>
    <row r="264" spans="1:25" ht="14.25" customHeight="1">
      <c r="A264" s="82"/>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row>
    <row r="265" spans="1:25" ht="14.25" customHeight="1">
      <c r="A265" s="82"/>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row>
    <row r="266" spans="1:25" ht="14.25" customHeight="1">
      <c r="A266" s="82"/>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row>
    <row r="267" spans="1:25" ht="14.25" customHeight="1">
      <c r="A267" s="82"/>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row>
    <row r="268" spans="1:25" ht="14.25" customHeight="1">
      <c r="A268" s="82"/>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row>
    <row r="269" spans="1:25" ht="14.25" customHeight="1">
      <c r="A269" s="82"/>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row>
    <row r="270" spans="1:25" ht="14.25" customHeight="1">
      <c r="A270" s="82"/>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row>
    <row r="271" spans="1:25" ht="14.25" customHeight="1">
      <c r="A271" s="82"/>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row>
    <row r="272" spans="1:25" ht="14.25" customHeight="1">
      <c r="A272" s="82"/>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row>
    <row r="273" spans="1:25" ht="14.25" customHeight="1">
      <c r="A273" s="82"/>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row>
    <row r="274" spans="1:25" ht="14.25" customHeight="1">
      <c r="A274" s="82"/>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row>
    <row r="275" spans="1:25" ht="14.25" customHeight="1">
      <c r="A275" s="82"/>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row>
    <row r="276" spans="1:25" ht="14.25" customHeight="1">
      <c r="A276" s="82"/>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row>
    <row r="277" spans="1:25" ht="14.25" customHeight="1">
      <c r="A277" s="82"/>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row>
    <row r="278" spans="1:25" ht="14.25" customHeight="1">
      <c r="A278" s="82"/>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row>
    <row r="279" spans="1:25" ht="14.25" customHeight="1">
      <c r="A279" s="82"/>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row>
    <row r="280" spans="1:25" ht="14.25" customHeight="1">
      <c r="A280" s="82"/>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row>
    <row r="281" spans="1:25" ht="14.25" customHeight="1">
      <c r="A281" s="82"/>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row>
    <row r="282" spans="1:25" ht="14.25" customHeight="1">
      <c r="A282" s="82"/>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row>
    <row r="283" spans="1:25" ht="14.25" customHeight="1">
      <c r="A283" s="82"/>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row>
    <row r="284" spans="1:25" ht="14.25" customHeight="1">
      <c r="A284" s="82"/>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row>
    <row r="285" spans="1:25" ht="14.25" customHeight="1">
      <c r="A285" s="82"/>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row>
    <row r="286" spans="1:25" ht="14.25" customHeight="1">
      <c r="A286" s="82"/>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row>
    <row r="287" spans="1:25" ht="14.25" customHeight="1">
      <c r="A287" s="82"/>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row>
    <row r="288" spans="1:25" ht="14.25" customHeight="1">
      <c r="A288" s="82"/>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row>
    <row r="289" spans="1:25" ht="14.25" customHeight="1">
      <c r="A289" s="82"/>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row>
    <row r="290" spans="1:25" ht="14.25" customHeight="1">
      <c r="A290" s="82"/>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row>
    <row r="291" spans="1:25" ht="14.25" customHeight="1">
      <c r="A291" s="82"/>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row>
    <row r="292" spans="1:25" ht="14.25" customHeight="1">
      <c r="A292" s="82"/>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row>
    <row r="293" spans="1:25" ht="14.25" customHeight="1">
      <c r="A293" s="82"/>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row>
    <row r="294" spans="1:25" ht="14.25" customHeight="1">
      <c r="A294" s="82"/>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row>
    <row r="295" spans="1:25" ht="14.25" customHeight="1">
      <c r="A295" s="82"/>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row>
    <row r="296" spans="1:25" ht="14.25" customHeight="1">
      <c r="A296" s="82"/>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row>
    <row r="297" spans="1:25" ht="14.25" customHeight="1">
      <c r="A297" s="82"/>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row>
    <row r="298" spans="1:25" ht="14.25" customHeight="1">
      <c r="A298" s="82"/>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row>
    <row r="299" spans="1:25" ht="14.25" customHeight="1">
      <c r="A299" s="82"/>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row>
    <row r="300" spans="1:25" ht="14.25" customHeight="1">
      <c r="A300" s="82"/>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row>
    <row r="301" spans="1:25" ht="14.25" customHeight="1">
      <c r="A301" s="82"/>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row>
    <row r="302" spans="1:25" ht="14.25" customHeight="1">
      <c r="A302" s="82"/>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row>
    <row r="303" spans="1:25" ht="14.25" customHeight="1">
      <c r="A303" s="82"/>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row>
    <row r="304" spans="1:25" ht="14.25" customHeight="1">
      <c r="A304" s="82"/>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row>
    <row r="305" spans="1:25" ht="14.25" customHeight="1">
      <c r="A305" s="82"/>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row>
    <row r="306" spans="1:25" ht="14.25" customHeight="1">
      <c r="A306" s="82"/>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row>
    <row r="307" spans="1:25" ht="14.25" customHeight="1">
      <c r="A307" s="82"/>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row>
    <row r="308" spans="1:25" ht="14.25" customHeight="1">
      <c r="A308" s="82"/>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row>
    <row r="309" spans="1:25" ht="14.25" customHeight="1">
      <c r="A309" s="82"/>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row>
    <row r="310" spans="1:25" ht="14.25" customHeight="1">
      <c r="A310" s="82"/>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row>
    <row r="311" spans="1:25" ht="14.25" customHeight="1">
      <c r="A311" s="82"/>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row>
    <row r="312" spans="1:25" ht="14.25" customHeight="1">
      <c r="A312" s="82"/>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row>
    <row r="313" spans="1:25" ht="14.25" customHeight="1">
      <c r="A313" s="82"/>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row>
    <row r="314" spans="1:25" ht="14.25" customHeight="1">
      <c r="A314" s="82"/>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row>
    <row r="315" spans="1:25" ht="14.25" customHeight="1">
      <c r="A315" s="82"/>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row>
    <row r="316" spans="1:25" ht="14.25" customHeight="1">
      <c r="A316" s="82"/>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row>
    <row r="317" spans="1:25" ht="14.25" customHeight="1">
      <c r="A317" s="82"/>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row>
    <row r="318" spans="1:25" ht="14.25" customHeight="1">
      <c r="A318" s="82"/>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row>
    <row r="319" spans="1:25" ht="14.25" customHeight="1">
      <c r="A319" s="82"/>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row>
    <row r="320" spans="1:25" ht="14.25" customHeight="1">
      <c r="A320" s="82"/>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row>
    <row r="321" spans="1:25" ht="14.25" customHeight="1">
      <c r="A321" s="82"/>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row>
    <row r="322" spans="1:25" ht="14.25" customHeight="1">
      <c r="A322" s="82"/>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row>
    <row r="323" spans="1:25" ht="14.25" customHeight="1">
      <c r="A323" s="82"/>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row>
    <row r="324" spans="1:25" ht="14.25" customHeight="1">
      <c r="A324" s="82"/>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row>
    <row r="325" spans="1:25" ht="14.25" customHeight="1">
      <c r="A325" s="82"/>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row>
    <row r="326" spans="1:25" ht="14.25" customHeight="1">
      <c r="A326" s="82"/>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row>
    <row r="327" spans="1:25" ht="14.25" customHeight="1">
      <c r="A327" s="82"/>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row>
    <row r="328" spans="1:25" ht="14.25" customHeight="1">
      <c r="A328" s="82"/>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row>
    <row r="329" spans="1:25" ht="14.25" customHeight="1">
      <c r="A329" s="82"/>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row>
    <row r="330" spans="1:25" ht="14.25" customHeight="1">
      <c r="A330" s="82"/>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row>
    <row r="331" spans="1:25" ht="14.25" customHeight="1">
      <c r="A331" s="82"/>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row>
    <row r="332" spans="1:25" ht="14.25" customHeight="1">
      <c r="A332" s="82"/>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row>
    <row r="333" spans="1:25" ht="14.25" customHeight="1">
      <c r="A333" s="82"/>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row>
    <row r="334" spans="1:25" ht="14.25" customHeight="1">
      <c r="A334" s="82"/>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row>
    <row r="335" spans="1:25" ht="14.25" customHeight="1">
      <c r="A335" s="82"/>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row>
    <row r="336" spans="1:25" ht="14.25" customHeight="1">
      <c r="A336" s="82"/>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row>
    <row r="337" spans="1:25" ht="14.25" customHeight="1">
      <c r="A337" s="82"/>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row>
    <row r="338" spans="1:25" ht="14.25" customHeight="1">
      <c r="A338" s="82"/>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row>
    <row r="339" spans="1:25" ht="14.25" customHeight="1">
      <c r="A339" s="82"/>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row>
    <row r="340" spans="1:25" ht="14.25" customHeight="1">
      <c r="A340" s="82"/>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row>
    <row r="341" spans="1:25" ht="14.25" customHeight="1">
      <c r="A341" s="82"/>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row>
    <row r="342" spans="1:25" ht="14.25" customHeight="1">
      <c r="A342" s="82"/>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row>
    <row r="343" spans="1:25" ht="14.25" customHeight="1">
      <c r="A343" s="8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row>
    <row r="344" spans="1:25" ht="14.25" customHeight="1">
      <c r="A344" s="8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row>
    <row r="345" spans="1:25" ht="14.25" customHeight="1">
      <c r="A345" s="8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row>
    <row r="346" spans="1:25" ht="14.25" customHeight="1">
      <c r="A346" s="8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row>
    <row r="347" spans="1:25" ht="14.25" customHeight="1">
      <c r="A347" s="8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row>
    <row r="348" spans="1:25" ht="14.25" customHeight="1">
      <c r="A348" s="8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row>
    <row r="349" spans="1:25" ht="14.25" customHeight="1">
      <c r="A349" s="8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row>
    <row r="350" spans="1:25" ht="14.25" customHeight="1">
      <c r="A350" s="8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row>
    <row r="351" spans="1:25" ht="14.25" customHeight="1">
      <c r="A351" s="8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row>
    <row r="352" spans="1:25" ht="14.25" customHeight="1">
      <c r="A352" s="8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row>
    <row r="353" spans="1:25" ht="14.25" customHeight="1">
      <c r="A353" s="8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row>
    <row r="354" spans="1:25" ht="14.25" customHeight="1">
      <c r="A354" s="8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row>
    <row r="355" spans="1:25" ht="14.25" customHeight="1">
      <c r="A355" s="8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row>
    <row r="356" spans="1:25" ht="14.25" customHeight="1">
      <c r="A356" s="8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row>
    <row r="357" spans="1:25" ht="14.25" customHeight="1">
      <c r="A357" s="8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row>
    <row r="358" spans="1:25" ht="14.25" customHeight="1">
      <c r="A358" s="8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row>
    <row r="359" spans="1:25" ht="14.25" customHeight="1">
      <c r="A359" s="8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row>
    <row r="360" spans="1:25" ht="14.25" customHeight="1">
      <c r="A360" s="8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row>
    <row r="361" spans="1:25" ht="14.25" customHeight="1">
      <c r="A361" s="8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row>
    <row r="362" spans="1:25" ht="14.25" customHeight="1">
      <c r="A362" s="8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row>
    <row r="363" spans="1:25" ht="14.25" customHeight="1">
      <c r="A363" s="8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row>
    <row r="364" spans="1:25" ht="14.25" customHeight="1">
      <c r="A364" s="8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row>
    <row r="365" spans="1:25" ht="14.25" customHeight="1">
      <c r="A365" s="8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row>
    <row r="366" spans="1:25" ht="14.25" customHeight="1">
      <c r="A366" s="8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row>
    <row r="367" spans="1:25" ht="14.25" customHeight="1">
      <c r="A367" s="8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row>
    <row r="368" spans="1:25" ht="14.25" customHeight="1">
      <c r="A368" s="8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row>
    <row r="369" spans="1:25" ht="14.25" customHeight="1">
      <c r="A369" s="8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row>
    <row r="370" spans="1:25" ht="14.25" customHeight="1">
      <c r="A370" s="8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row>
    <row r="371" spans="1:25" ht="14.25" customHeight="1">
      <c r="A371" s="8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row>
    <row r="372" spans="1:25" ht="14.25" customHeight="1">
      <c r="A372" s="8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row>
    <row r="373" spans="1:25" ht="14.25" customHeight="1">
      <c r="A373" s="8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row>
    <row r="374" spans="1:25" ht="14.25" customHeight="1">
      <c r="A374" s="8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row>
    <row r="375" spans="1:25" ht="14.25" customHeight="1">
      <c r="A375" s="8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row>
    <row r="376" spans="1:25" ht="14.25" customHeight="1">
      <c r="A376" s="8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row>
    <row r="377" spans="1:25" ht="14.25" customHeight="1">
      <c r="A377" s="8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row>
    <row r="378" spans="1:25" ht="14.25" customHeight="1">
      <c r="A378" s="8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row>
    <row r="379" spans="1:25" ht="14.25" customHeight="1">
      <c r="A379" s="8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row>
    <row r="380" spans="1:25" ht="14.25" customHeight="1">
      <c r="A380" s="8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row>
    <row r="381" spans="1:25" ht="14.25" customHeight="1">
      <c r="A381" s="8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row>
    <row r="382" spans="1:25" ht="14.25" customHeight="1">
      <c r="A382" s="8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row>
    <row r="383" spans="1:25" ht="14.25" customHeight="1">
      <c r="A383" s="8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row>
    <row r="384" spans="1:25" ht="14.25" customHeight="1">
      <c r="A384" s="8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row>
    <row r="385" spans="1:25" ht="14.25" customHeight="1">
      <c r="A385" s="8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row>
    <row r="386" spans="1:25" ht="14.25" customHeight="1">
      <c r="A386" s="8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row>
    <row r="387" spans="1:25" ht="14.25" customHeight="1">
      <c r="A387" s="8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row>
    <row r="388" spans="1:25" ht="14.25" customHeight="1">
      <c r="A388" s="8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row>
    <row r="389" spans="1:25" ht="14.25" customHeight="1">
      <c r="A389" s="8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row>
    <row r="390" spans="1:25" ht="14.25" customHeight="1">
      <c r="A390" s="8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row>
    <row r="391" spans="1:25" ht="14.25" customHeight="1">
      <c r="A391" s="8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row>
    <row r="392" spans="1:25" ht="14.25" customHeight="1">
      <c r="A392" s="8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row>
    <row r="393" spans="1:25" ht="14.25" customHeight="1">
      <c r="A393" s="8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row>
    <row r="394" spans="1:25" ht="14.25" customHeight="1">
      <c r="A394" s="8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row>
    <row r="395" spans="1:25" ht="14.25" customHeight="1">
      <c r="A395" s="8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row>
    <row r="396" spans="1:25" ht="14.25" customHeight="1">
      <c r="A396" s="8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row>
    <row r="397" spans="1:25" ht="14.25" customHeight="1">
      <c r="A397" s="8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row>
    <row r="398" spans="1:25" ht="14.25" customHeight="1">
      <c r="A398" s="8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row>
    <row r="399" spans="1:25" ht="14.25" customHeight="1">
      <c r="A399" s="8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row>
    <row r="400" spans="1:25" ht="14.25" customHeight="1">
      <c r="A400" s="8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row>
    <row r="401" spans="1:25" ht="14.25" customHeight="1">
      <c r="A401" s="8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row>
    <row r="402" spans="1:25" ht="14.25" customHeight="1">
      <c r="A402" s="8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row>
    <row r="403" spans="1:25" ht="14.25" customHeight="1">
      <c r="A403" s="8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row>
    <row r="404" spans="1:25" ht="14.25" customHeight="1">
      <c r="A404" s="8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row>
    <row r="405" spans="1:25" ht="14.25" customHeight="1">
      <c r="A405" s="8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row>
    <row r="406" spans="1:25" ht="14.25" customHeight="1">
      <c r="A406" s="8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row>
    <row r="407" spans="1:25" ht="14.25" customHeight="1">
      <c r="A407" s="8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row>
    <row r="408" spans="1:25" ht="14.25" customHeight="1">
      <c r="A408" s="8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row>
    <row r="409" spans="1:25" ht="14.25" customHeight="1">
      <c r="A409" s="8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row>
    <row r="410" spans="1:25" ht="14.25" customHeight="1">
      <c r="A410" s="8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row>
    <row r="411" spans="1:25" ht="14.25" customHeight="1">
      <c r="A411" s="8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row>
    <row r="412" spans="1:25" ht="14.25" customHeight="1">
      <c r="A412" s="8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row>
    <row r="413" spans="1:25" ht="14.25" customHeight="1">
      <c r="A413" s="8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row>
    <row r="414" spans="1:25" ht="14.25" customHeight="1">
      <c r="A414" s="8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row>
    <row r="415" spans="1:25" ht="14.25" customHeight="1">
      <c r="A415" s="8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row>
    <row r="416" spans="1:25" ht="14.25" customHeight="1">
      <c r="A416" s="8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row>
    <row r="417" spans="1:25" ht="14.25" customHeight="1">
      <c r="A417" s="8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row>
    <row r="418" spans="1:25" ht="14.25" customHeight="1">
      <c r="A418" s="8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row>
    <row r="419" spans="1:25" ht="14.25" customHeight="1">
      <c r="A419" s="8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row>
    <row r="420" spans="1:25" ht="14.25" customHeight="1">
      <c r="A420" s="8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row>
    <row r="421" spans="1:25" ht="14.25" customHeight="1">
      <c r="A421" s="8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row>
    <row r="422" spans="1:25" ht="14.25" customHeight="1">
      <c r="A422" s="8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row>
    <row r="423" spans="1:25" ht="14.25" customHeight="1">
      <c r="A423" s="8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row>
    <row r="424" spans="1:25" ht="14.25" customHeight="1">
      <c r="A424" s="8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row>
    <row r="425" spans="1:25" ht="14.25" customHeight="1">
      <c r="A425" s="8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row>
    <row r="426" spans="1:25" ht="14.25" customHeight="1">
      <c r="A426" s="8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row>
    <row r="427" spans="1:25" ht="14.25" customHeight="1">
      <c r="A427" s="8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row>
    <row r="428" spans="1:25" ht="14.25" customHeight="1">
      <c r="A428" s="8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row>
    <row r="429" spans="1:25" ht="14.25" customHeight="1">
      <c r="A429" s="8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row>
    <row r="430" spans="1:25" ht="14.25" customHeight="1">
      <c r="A430" s="8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row>
    <row r="431" spans="1:25" ht="14.25" customHeight="1">
      <c r="A431" s="8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row>
    <row r="432" spans="1:25" ht="14.25" customHeight="1">
      <c r="A432" s="8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row>
    <row r="433" spans="1:25" ht="14.25" customHeight="1">
      <c r="A433" s="8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row>
    <row r="434" spans="1:25" ht="14.25" customHeight="1">
      <c r="A434" s="8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row>
    <row r="435" spans="1:25" ht="14.25" customHeight="1">
      <c r="A435" s="8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row>
    <row r="436" spans="1:25" ht="14.25" customHeight="1">
      <c r="A436" s="8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row>
    <row r="437" spans="1:25" ht="14.25" customHeight="1">
      <c r="A437" s="8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row>
    <row r="438" spans="1:25" ht="14.25" customHeight="1">
      <c r="A438" s="8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row>
    <row r="439" spans="1:25" ht="14.25" customHeight="1">
      <c r="A439" s="8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row>
    <row r="440" spans="1:25" ht="14.25" customHeight="1">
      <c r="A440" s="8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row>
    <row r="441" spans="1:25" ht="14.25" customHeight="1">
      <c r="A441" s="8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row>
    <row r="442" spans="1:25" ht="14.25" customHeight="1">
      <c r="A442" s="8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row>
    <row r="443" spans="1:25" ht="14.25" customHeight="1">
      <c r="A443" s="8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row>
    <row r="444" spans="1:25" ht="14.25" customHeight="1">
      <c r="A444" s="8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row>
    <row r="445" spans="1:25" ht="14.25" customHeight="1">
      <c r="A445" s="8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row>
    <row r="446" spans="1:25" ht="14.25" customHeight="1">
      <c r="A446" s="8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row>
    <row r="447" spans="1:25" ht="14.25" customHeight="1">
      <c r="A447" s="8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row>
    <row r="448" spans="1:25" ht="14.25" customHeight="1">
      <c r="A448" s="8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row>
    <row r="449" spans="1:25" ht="14.25" customHeight="1">
      <c r="A449" s="8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row>
    <row r="450" spans="1:25" ht="14.25" customHeight="1">
      <c r="A450" s="8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row>
    <row r="451" spans="1:25" ht="14.25" customHeight="1">
      <c r="A451" s="8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row>
    <row r="452" spans="1:25" ht="14.25" customHeight="1">
      <c r="A452" s="8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row>
    <row r="453" spans="1:25" ht="14.25" customHeight="1">
      <c r="A453" s="8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row>
    <row r="454" spans="1:25" ht="14.25" customHeight="1">
      <c r="A454" s="8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row>
    <row r="455" spans="1:25" ht="14.25" customHeight="1">
      <c r="A455" s="8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row>
    <row r="456" spans="1:25" ht="14.25" customHeight="1">
      <c r="A456" s="8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row>
    <row r="457" spans="1:25" ht="14.25" customHeight="1">
      <c r="A457" s="8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row>
    <row r="458" spans="1:25" ht="14.25" customHeight="1">
      <c r="A458" s="8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row>
    <row r="459" spans="1:25" ht="14.25" customHeight="1">
      <c r="A459" s="8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row>
    <row r="460" spans="1:25" ht="14.25" customHeight="1">
      <c r="A460" s="8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row>
    <row r="461" spans="1:25" ht="14.25" customHeight="1">
      <c r="A461" s="8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row>
    <row r="462" spans="1:25" ht="14.25" customHeight="1">
      <c r="A462" s="8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row>
    <row r="463" spans="1:25" ht="14.25" customHeight="1">
      <c r="A463" s="8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row>
    <row r="464" spans="1:25" ht="14.25" customHeight="1">
      <c r="A464" s="8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row>
    <row r="465" spans="1:25" ht="14.25" customHeight="1">
      <c r="A465" s="8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row>
    <row r="466" spans="1:25" ht="14.25" customHeight="1">
      <c r="A466" s="8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row>
    <row r="467" spans="1:25" ht="14.25" customHeight="1">
      <c r="A467" s="8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row>
    <row r="468" spans="1:25" ht="14.25" customHeight="1">
      <c r="A468" s="8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row>
    <row r="469" spans="1:25" ht="14.25" customHeight="1">
      <c r="A469" s="8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row>
    <row r="470" spans="1:25" ht="14.25" customHeight="1">
      <c r="A470" s="8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row>
    <row r="471" spans="1:25" ht="14.25" customHeight="1">
      <c r="A471" s="8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row>
    <row r="472" spans="1:25" ht="14.25" customHeight="1">
      <c r="A472" s="8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row>
    <row r="473" spans="1:25" ht="14.25" customHeight="1">
      <c r="A473" s="8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row>
    <row r="474" spans="1:25" ht="14.25" customHeight="1">
      <c r="A474" s="8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row>
    <row r="475" spans="1:25" ht="14.25" customHeight="1">
      <c r="A475" s="8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row>
    <row r="476" spans="1:25" ht="14.25" customHeight="1">
      <c r="A476" s="8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row>
    <row r="477" spans="1:25" ht="14.25" customHeight="1">
      <c r="A477" s="8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row>
    <row r="478" spans="1:25" ht="14.25" customHeight="1">
      <c r="A478" s="8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row>
    <row r="479" spans="1:25" ht="14.25" customHeight="1">
      <c r="A479" s="8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row>
    <row r="480" spans="1:25" ht="14.25" customHeight="1">
      <c r="A480" s="8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row>
    <row r="481" spans="1:25" ht="14.25" customHeight="1">
      <c r="A481" s="8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row>
    <row r="482" spans="1:25" ht="14.25" customHeight="1">
      <c r="A482" s="8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row>
    <row r="483" spans="1:25" ht="14.25" customHeight="1">
      <c r="A483" s="8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row>
    <row r="484" spans="1:25" ht="14.25" customHeight="1">
      <c r="A484" s="8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row>
    <row r="485" spans="1:25" ht="14.25" customHeight="1">
      <c r="A485" s="8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row>
    <row r="486" spans="1:25" ht="14.25" customHeight="1">
      <c r="A486" s="8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row>
    <row r="487" spans="1:25" ht="14.25" customHeight="1">
      <c r="A487" s="8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row>
    <row r="488" spans="1:25" ht="14.25" customHeight="1">
      <c r="A488" s="8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row>
    <row r="489" spans="1:25" ht="14.25" customHeight="1">
      <c r="A489" s="8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row>
    <row r="490" spans="1:25" ht="14.25" customHeight="1">
      <c r="A490" s="8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row>
    <row r="491" spans="1:25" ht="14.25" customHeight="1">
      <c r="A491" s="8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row>
    <row r="492" spans="1:25" ht="14.25" customHeight="1">
      <c r="A492" s="8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row>
    <row r="493" spans="1:25" ht="14.25" customHeight="1">
      <c r="A493" s="8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row>
    <row r="494" spans="1:25" ht="14.25" customHeight="1">
      <c r="A494" s="8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row>
    <row r="495" spans="1:25" ht="14.25" customHeight="1">
      <c r="A495" s="8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row>
    <row r="496" spans="1:25" ht="14.25" customHeight="1">
      <c r="A496" s="8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row>
    <row r="497" spans="1:25" ht="14.25" customHeight="1">
      <c r="A497" s="8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row>
    <row r="498" spans="1:25" ht="14.25" customHeight="1">
      <c r="A498" s="8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row>
    <row r="499" spans="1:25" ht="14.25" customHeight="1">
      <c r="A499" s="8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row>
    <row r="500" spans="1:25" ht="14.25" customHeight="1">
      <c r="A500" s="8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row>
    <row r="501" spans="1:25" ht="14.25" customHeight="1">
      <c r="A501" s="8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row>
    <row r="502" spans="1:25" ht="14.25" customHeight="1">
      <c r="A502" s="8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row>
    <row r="503" spans="1:25" ht="14.25" customHeight="1">
      <c r="A503" s="8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row>
    <row r="504" spans="1:25" ht="14.25" customHeight="1">
      <c r="A504" s="8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row>
    <row r="505" spans="1:25" ht="14.25" customHeight="1">
      <c r="A505" s="8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row>
    <row r="506" spans="1:25" ht="14.25" customHeight="1">
      <c r="A506" s="8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row>
    <row r="507" spans="1:25" ht="14.25" customHeight="1">
      <c r="A507" s="8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row>
    <row r="508" spans="1:25" ht="14.25" customHeight="1">
      <c r="A508" s="8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row>
    <row r="509" spans="1:25" ht="14.25" customHeight="1">
      <c r="A509" s="8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row>
    <row r="510" spans="1:25" ht="14.25" customHeight="1">
      <c r="A510" s="8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row>
    <row r="511" spans="1:25" ht="14.25" customHeight="1">
      <c r="A511" s="8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row>
    <row r="512" spans="1:25" ht="14.25" customHeight="1">
      <c r="A512" s="8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row>
    <row r="513" spans="1:25" ht="14.25" customHeight="1">
      <c r="A513" s="8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row>
    <row r="514" spans="1:25" ht="14.25" customHeight="1">
      <c r="A514" s="8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row>
    <row r="515" spans="1:25" ht="14.25" customHeight="1">
      <c r="A515" s="8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row>
    <row r="516" spans="1:25" ht="14.25" customHeight="1">
      <c r="A516" s="8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row>
    <row r="517" spans="1:25" ht="14.25" customHeight="1">
      <c r="A517" s="8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row>
    <row r="518" spans="1:25" ht="14.25" customHeight="1">
      <c r="A518" s="8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row>
    <row r="519" spans="1:25" ht="14.25" customHeight="1">
      <c r="A519" s="8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row>
    <row r="520" spans="1:25" ht="14.25" customHeight="1">
      <c r="A520" s="8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row>
    <row r="521" spans="1:25" ht="14.25" customHeight="1">
      <c r="A521" s="8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row>
    <row r="522" spans="1:25" ht="14.25" customHeight="1">
      <c r="A522" s="8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row>
    <row r="523" spans="1:25" ht="14.25" customHeight="1">
      <c r="A523" s="8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row>
    <row r="524" spans="1:25" ht="14.25" customHeight="1">
      <c r="A524" s="8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row>
    <row r="525" spans="1:25" ht="14.25" customHeight="1">
      <c r="A525" s="8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row>
    <row r="526" spans="1:25" ht="14.25" customHeight="1">
      <c r="A526" s="8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row>
    <row r="527" spans="1:25" ht="14.25" customHeight="1">
      <c r="A527" s="8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row>
    <row r="528" spans="1:25" ht="14.25" customHeight="1">
      <c r="A528" s="8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row>
    <row r="529" spans="1:25" ht="14.25" customHeight="1">
      <c r="A529" s="8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row>
    <row r="530" spans="1:25" ht="14.25" customHeight="1">
      <c r="A530" s="8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row>
    <row r="531" spans="1:25" ht="14.25" customHeight="1">
      <c r="A531" s="8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row>
    <row r="532" spans="1:25" ht="14.25" customHeight="1">
      <c r="A532" s="8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row>
    <row r="533" spans="1:25" ht="14.25" customHeight="1">
      <c r="A533" s="8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row>
    <row r="534" spans="1:25" ht="14.25" customHeight="1">
      <c r="A534" s="8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row>
    <row r="535" spans="1:25" ht="14.25" customHeight="1">
      <c r="A535" s="8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row>
    <row r="536" spans="1:25" ht="14.25" customHeight="1">
      <c r="A536" s="8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row>
    <row r="537" spans="1:25" ht="14.25" customHeight="1">
      <c r="A537" s="8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row>
    <row r="538" spans="1:25" ht="14.25" customHeight="1">
      <c r="A538" s="8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row>
    <row r="539" spans="1:25" ht="14.25" customHeight="1">
      <c r="A539" s="8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row>
    <row r="540" spans="1:25" ht="14.25" customHeight="1">
      <c r="A540" s="8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row>
    <row r="541" spans="1:25" ht="14.25" customHeight="1">
      <c r="A541" s="8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row>
    <row r="542" spans="1:25" ht="14.25" customHeight="1">
      <c r="A542" s="8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row>
    <row r="543" spans="1:25" ht="14.25" customHeight="1">
      <c r="A543" s="8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row>
    <row r="544" spans="1:25" ht="14.25" customHeight="1">
      <c r="A544" s="8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row>
    <row r="545" spans="1:25" ht="14.25" customHeight="1">
      <c r="A545" s="8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row>
    <row r="546" spans="1:25" ht="14.25" customHeight="1">
      <c r="A546" s="8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row>
    <row r="547" spans="1:25" ht="14.25" customHeight="1">
      <c r="A547" s="8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row>
    <row r="548" spans="1:25" ht="14.25" customHeight="1">
      <c r="A548" s="8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row>
    <row r="549" spans="1:25" ht="14.25" customHeight="1">
      <c r="A549" s="8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row>
    <row r="550" spans="1:25" ht="14.25" customHeight="1">
      <c r="A550" s="8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row>
    <row r="551" spans="1:25" ht="14.25" customHeight="1">
      <c r="A551" s="8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row>
    <row r="552" spans="1:25" ht="14.25" customHeight="1">
      <c r="A552" s="8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row>
    <row r="553" spans="1:25" ht="14.25" customHeight="1">
      <c r="A553" s="8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row>
    <row r="554" spans="1:25" ht="14.25" customHeight="1">
      <c r="A554" s="8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row>
    <row r="555" spans="1:25" ht="14.25" customHeight="1">
      <c r="A555" s="8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row>
    <row r="556" spans="1:25" ht="14.25" customHeight="1">
      <c r="A556" s="8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row>
    <row r="557" spans="1:25" ht="14.25" customHeight="1">
      <c r="A557" s="8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row>
    <row r="558" spans="1:25" ht="14.25" customHeight="1">
      <c r="A558" s="8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row>
    <row r="559" spans="1:25" ht="14.25" customHeight="1">
      <c r="A559" s="8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row>
    <row r="560" spans="1:25" ht="14.25" customHeight="1">
      <c r="A560" s="8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row>
    <row r="561" spans="1:25" ht="14.25" customHeight="1">
      <c r="A561" s="8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row>
    <row r="562" spans="1:25" ht="14.25" customHeight="1">
      <c r="A562" s="8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row>
    <row r="563" spans="1:25" ht="14.25" customHeight="1">
      <c r="A563" s="8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row>
    <row r="564" spans="1:25" ht="14.25" customHeight="1">
      <c r="A564" s="8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row>
    <row r="565" spans="1:25" ht="14.25" customHeight="1">
      <c r="A565" s="8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row>
    <row r="566" spans="1:25" ht="14.25" customHeight="1">
      <c r="A566" s="8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row>
    <row r="567" spans="1:25" ht="14.25" customHeight="1">
      <c r="A567" s="8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row>
    <row r="568" spans="1:25" ht="14.25" customHeight="1">
      <c r="A568" s="8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row>
    <row r="569" spans="1:25" ht="14.25" customHeight="1">
      <c r="A569" s="8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row>
    <row r="570" spans="1:25" ht="14.25" customHeight="1">
      <c r="A570" s="8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row>
    <row r="571" spans="1:25" ht="14.25" customHeight="1">
      <c r="A571" s="8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row>
    <row r="572" spans="1:25" ht="14.25" customHeight="1">
      <c r="A572" s="8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row>
    <row r="573" spans="1:25" ht="14.25" customHeight="1">
      <c r="A573" s="8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row>
    <row r="574" spans="1:25" ht="14.25" customHeight="1">
      <c r="A574" s="8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row>
    <row r="575" spans="1:25" ht="14.25" customHeight="1">
      <c r="A575" s="8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row>
    <row r="576" spans="1:25" ht="14.25" customHeight="1">
      <c r="A576" s="8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row>
    <row r="577" spans="1:25" ht="14.25" customHeight="1">
      <c r="A577" s="8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row>
    <row r="578" spans="1:25" ht="14.25" customHeight="1">
      <c r="A578" s="8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row>
    <row r="579" spans="1:25" ht="14.25" customHeight="1">
      <c r="A579" s="8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row>
    <row r="580" spans="1:25" ht="14.25" customHeight="1">
      <c r="A580" s="8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row>
    <row r="581" spans="1:25" ht="14.25" customHeight="1">
      <c r="A581" s="8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row>
    <row r="582" spans="1:25" ht="14.25" customHeight="1">
      <c r="A582" s="8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row>
    <row r="583" spans="1:25" ht="14.25" customHeight="1">
      <c r="A583" s="8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row>
    <row r="584" spans="1:25" ht="14.25" customHeight="1">
      <c r="A584" s="8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row>
    <row r="585" spans="1:25" ht="14.25" customHeight="1">
      <c r="A585" s="8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row>
    <row r="586" spans="1:25" ht="14.25" customHeight="1">
      <c r="A586" s="8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row>
    <row r="587" spans="1:25" ht="14.25" customHeight="1">
      <c r="A587" s="8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row>
    <row r="588" spans="1:25" ht="14.25" customHeight="1">
      <c r="A588" s="8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row>
    <row r="589" spans="1:25" ht="14.25" customHeight="1">
      <c r="A589" s="8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row>
    <row r="590" spans="1:25" ht="14.25" customHeight="1">
      <c r="A590" s="8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row>
    <row r="591" spans="1:25" ht="14.25" customHeight="1">
      <c r="A591" s="8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row>
    <row r="592" spans="1:25" ht="14.25" customHeight="1">
      <c r="A592" s="8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row>
    <row r="593" spans="1:25" ht="14.25" customHeight="1">
      <c r="A593" s="8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row>
    <row r="594" spans="1:25" ht="14.25" customHeight="1">
      <c r="A594" s="8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row>
    <row r="595" spans="1:25" ht="14.25" customHeight="1">
      <c r="A595" s="8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row>
    <row r="596" spans="1:25" ht="14.25" customHeight="1">
      <c r="A596" s="8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row>
    <row r="597" spans="1:25" ht="14.25" customHeight="1">
      <c r="A597" s="8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row>
    <row r="598" spans="1:25" ht="14.25" customHeight="1">
      <c r="A598" s="8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row>
    <row r="599" spans="1:25" ht="14.25" customHeight="1">
      <c r="A599" s="8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row>
    <row r="600" spans="1:25" ht="14.25" customHeight="1">
      <c r="A600" s="8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row>
    <row r="601" spans="1:25" ht="14.25" customHeight="1">
      <c r="A601" s="8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row>
    <row r="602" spans="1:25" ht="14.25" customHeight="1">
      <c r="A602" s="8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row>
    <row r="603" spans="1:25" ht="14.25" customHeight="1">
      <c r="A603" s="8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row>
    <row r="604" spans="1:25" ht="14.25" customHeight="1">
      <c r="A604" s="8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row>
    <row r="605" spans="1:25" ht="14.25" customHeight="1">
      <c r="A605" s="8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row>
    <row r="606" spans="1:25" ht="14.25" customHeight="1">
      <c r="A606" s="8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row>
    <row r="607" spans="1:25" ht="14.25" customHeight="1">
      <c r="A607" s="8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row>
    <row r="608" spans="1:25" ht="14.25" customHeight="1">
      <c r="A608" s="8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row>
    <row r="609" spans="1:25" ht="14.25" customHeight="1">
      <c r="A609" s="8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row>
    <row r="610" spans="1:25" ht="14.25" customHeight="1">
      <c r="A610" s="8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row>
    <row r="611" spans="1:25" ht="14.25" customHeight="1">
      <c r="A611" s="8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row>
    <row r="612" spans="1:25" ht="14.25" customHeight="1">
      <c r="A612" s="8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row>
    <row r="613" spans="1:25" ht="14.25" customHeight="1">
      <c r="A613" s="8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row>
    <row r="614" spans="1:25" ht="14.25" customHeight="1">
      <c r="A614" s="8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row>
    <row r="615" spans="1:25" ht="14.25" customHeight="1">
      <c r="A615" s="8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row>
    <row r="616" spans="1:25" ht="14.25" customHeight="1">
      <c r="A616" s="8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row>
    <row r="617" spans="1:25" ht="14.25" customHeight="1">
      <c r="A617" s="8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row>
    <row r="618" spans="1:25" ht="14.25" customHeight="1">
      <c r="A618" s="8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row>
    <row r="619" spans="1:25" ht="14.25" customHeight="1">
      <c r="A619" s="8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row>
    <row r="620" spans="1:25" ht="14.25" customHeight="1">
      <c r="A620" s="8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row>
    <row r="621" spans="1:25" ht="14.25" customHeight="1">
      <c r="A621" s="8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row>
    <row r="622" spans="1:25" ht="14.25" customHeight="1">
      <c r="A622" s="8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row>
    <row r="623" spans="1:25" ht="14.25" customHeight="1">
      <c r="A623" s="8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row>
    <row r="624" spans="1:25" ht="14.25" customHeight="1">
      <c r="A624" s="8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row>
    <row r="625" spans="1:25" ht="14.25" customHeight="1">
      <c r="A625" s="8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row>
    <row r="626" spans="1:25" ht="14.25" customHeight="1">
      <c r="A626" s="8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row>
    <row r="627" spans="1:25" ht="14.25" customHeight="1">
      <c r="A627" s="8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row>
    <row r="628" spans="1:25" ht="14.25" customHeight="1">
      <c r="A628" s="8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row>
    <row r="629" spans="1:25" ht="14.25" customHeight="1">
      <c r="A629" s="8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row>
    <row r="630" spans="1:25" ht="14.25" customHeight="1">
      <c r="A630" s="8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row>
    <row r="631" spans="1:25" ht="14.25" customHeight="1">
      <c r="A631" s="8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row>
    <row r="632" spans="1:25" ht="14.25" customHeight="1">
      <c r="A632" s="8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row>
    <row r="633" spans="1:25" ht="14.25" customHeight="1">
      <c r="A633" s="8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row>
    <row r="634" spans="1:25" ht="14.25" customHeight="1">
      <c r="A634" s="8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row>
    <row r="635" spans="1:25" ht="14.25" customHeight="1">
      <c r="A635" s="8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row>
    <row r="636" spans="1:25" ht="14.25" customHeight="1">
      <c r="A636" s="8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row>
    <row r="637" spans="1:25" ht="14.25" customHeight="1">
      <c r="A637" s="8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row>
    <row r="638" spans="1:25" ht="14.25" customHeight="1">
      <c r="A638" s="8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row>
    <row r="639" spans="1:25" ht="14.25" customHeight="1">
      <c r="A639" s="8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row>
    <row r="640" spans="1:25" ht="14.25" customHeight="1">
      <c r="A640" s="8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row>
    <row r="641" spans="1:25" ht="14.25" customHeight="1">
      <c r="A641" s="8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row>
    <row r="642" spans="1:25" ht="14.25" customHeight="1">
      <c r="A642" s="8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row>
    <row r="643" spans="1:25" ht="14.25" customHeight="1">
      <c r="A643" s="8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row>
    <row r="644" spans="1:25" ht="14.25" customHeight="1">
      <c r="A644" s="8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row>
    <row r="645" spans="1:25" ht="14.25" customHeight="1">
      <c r="A645" s="8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row>
    <row r="646" spans="1:25" ht="14.25" customHeight="1">
      <c r="A646" s="8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row>
    <row r="647" spans="1:25" ht="14.25" customHeight="1">
      <c r="A647" s="8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row>
    <row r="648" spans="1:25" ht="14.25" customHeight="1">
      <c r="A648" s="8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row>
    <row r="649" spans="1:25" ht="14.25" customHeight="1">
      <c r="A649" s="8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row>
    <row r="650" spans="1:25" ht="14.25" customHeight="1">
      <c r="A650" s="8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row>
    <row r="651" spans="1:25" ht="14.25" customHeight="1">
      <c r="A651" s="8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row>
    <row r="652" spans="1:25" ht="14.25" customHeight="1">
      <c r="A652" s="8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row>
    <row r="653" spans="1:25" ht="14.25" customHeight="1">
      <c r="A653" s="8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row>
    <row r="654" spans="1:25" ht="14.25" customHeight="1">
      <c r="A654" s="8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row>
    <row r="655" spans="1:25" ht="14.25" customHeight="1">
      <c r="A655" s="8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row>
    <row r="656" spans="1:25" ht="14.25" customHeight="1">
      <c r="A656" s="8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row>
    <row r="657" spans="1:25" ht="14.25" customHeight="1">
      <c r="A657" s="8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row>
    <row r="658" spans="1:25" ht="14.25" customHeight="1">
      <c r="A658" s="8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row>
    <row r="659" spans="1:25" ht="14.25" customHeight="1">
      <c r="A659" s="8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row>
    <row r="660" spans="1:25" ht="14.25" customHeight="1">
      <c r="A660" s="8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row>
    <row r="661" spans="1:25" ht="14.25" customHeight="1">
      <c r="A661" s="8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row>
    <row r="662" spans="1:25" ht="14.25" customHeight="1">
      <c r="A662" s="8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row>
    <row r="663" spans="1:25" ht="14.25" customHeight="1">
      <c r="A663" s="8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row>
    <row r="664" spans="1:25" ht="14.25" customHeight="1">
      <c r="A664" s="8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row>
    <row r="665" spans="1:25" ht="14.25" customHeight="1">
      <c r="A665" s="8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row>
    <row r="666" spans="1:25" ht="14.25" customHeight="1">
      <c r="A666" s="8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row>
    <row r="667" spans="1:25" ht="14.25" customHeight="1">
      <c r="A667" s="8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row>
    <row r="668" spans="1:25" ht="14.25" customHeight="1">
      <c r="A668" s="8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row>
    <row r="669" spans="1:25" ht="14.25" customHeight="1">
      <c r="A669" s="8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row>
    <row r="670" spans="1:25" ht="14.25" customHeight="1">
      <c r="A670" s="8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row>
    <row r="671" spans="1:25" ht="14.25" customHeight="1">
      <c r="A671" s="8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row>
    <row r="672" spans="1:25" ht="14.25" customHeight="1">
      <c r="A672" s="8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row>
    <row r="673" spans="1:25" ht="14.25" customHeight="1">
      <c r="A673" s="8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row>
    <row r="674" spans="1:25" ht="14.25" customHeight="1">
      <c r="A674" s="8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row>
    <row r="675" spans="1:25" ht="14.25" customHeight="1">
      <c r="A675" s="8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row>
    <row r="676" spans="1:25" ht="14.25" customHeight="1">
      <c r="A676" s="8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row>
    <row r="677" spans="1:25" ht="14.25" customHeight="1">
      <c r="A677" s="8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row>
    <row r="678" spans="1:25" ht="14.25" customHeight="1">
      <c r="A678" s="8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row>
    <row r="679" spans="1:25" ht="14.25" customHeight="1">
      <c r="A679" s="8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row>
    <row r="680" spans="1:25" ht="14.25" customHeight="1">
      <c r="A680" s="8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row>
    <row r="681" spans="1:25" ht="14.25" customHeight="1">
      <c r="A681" s="8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row>
    <row r="682" spans="1:25" ht="14.25" customHeight="1">
      <c r="A682" s="8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row>
    <row r="683" spans="1:25" ht="14.25" customHeight="1">
      <c r="A683" s="8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row>
    <row r="684" spans="1:25" ht="14.25" customHeight="1">
      <c r="A684" s="8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row>
    <row r="685" spans="1:25" ht="14.25" customHeight="1">
      <c r="A685" s="8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row>
    <row r="686" spans="1:25" ht="14.25" customHeight="1">
      <c r="A686" s="8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row>
    <row r="687" spans="1:25" ht="14.25" customHeight="1">
      <c r="A687" s="8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row>
    <row r="688" spans="1:25" ht="14.25" customHeight="1">
      <c r="A688" s="8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row>
    <row r="689" spans="1:25" ht="14.25" customHeight="1">
      <c r="A689" s="8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row>
    <row r="690" spans="1:25" ht="14.25" customHeight="1">
      <c r="A690" s="8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row>
    <row r="691" spans="1:25" ht="14.25" customHeight="1">
      <c r="A691" s="8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row>
    <row r="692" spans="1:25" ht="14.25" customHeight="1">
      <c r="A692" s="8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row>
    <row r="693" spans="1:25" ht="14.25" customHeight="1">
      <c r="A693" s="8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row>
    <row r="694" spans="1:25" ht="14.25" customHeight="1">
      <c r="A694" s="8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row>
    <row r="695" spans="1:25" ht="14.25" customHeight="1">
      <c r="A695" s="8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row>
    <row r="696" spans="1:25" ht="14.25" customHeight="1">
      <c r="A696" s="8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row>
    <row r="697" spans="1:25" ht="14.25" customHeight="1">
      <c r="A697" s="8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row>
    <row r="698" spans="1:25" ht="14.25" customHeight="1">
      <c r="A698" s="8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row>
    <row r="699" spans="1:25" ht="14.25" customHeight="1">
      <c r="A699" s="8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row>
    <row r="700" spans="1:25" ht="14.25" customHeight="1">
      <c r="A700" s="8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row>
    <row r="701" spans="1:25" ht="14.25" customHeight="1">
      <c r="A701" s="82"/>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row>
    <row r="702" spans="1:25" ht="14.25" customHeight="1">
      <c r="A702" s="82"/>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row>
    <row r="703" spans="1:25" ht="14.25" customHeight="1">
      <c r="A703" s="82"/>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row>
    <row r="704" spans="1:25" ht="14.25" customHeight="1">
      <c r="A704" s="82"/>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row>
    <row r="705" spans="1:25" ht="14.25" customHeight="1">
      <c r="A705" s="82"/>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row>
    <row r="706" spans="1:25" ht="14.25" customHeight="1">
      <c r="A706" s="82"/>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row>
    <row r="707" spans="1:25" ht="14.25" customHeight="1">
      <c r="A707" s="82"/>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row>
    <row r="708" spans="1:25" ht="14.25" customHeight="1">
      <c r="A708" s="82"/>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row>
    <row r="709" spans="1:25" ht="14.25" customHeight="1">
      <c r="A709" s="82"/>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row>
    <row r="710" spans="1:25" ht="14.25" customHeight="1">
      <c r="A710" s="82"/>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row>
    <row r="711" spans="1:25" ht="14.25" customHeight="1">
      <c r="A711" s="82"/>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row>
    <row r="712" spans="1:25" ht="14.25" customHeight="1">
      <c r="A712" s="82"/>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row>
    <row r="713" spans="1:25" ht="14.25" customHeight="1">
      <c r="A713" s="82"/>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row>
    <row r="714" spans="1:25" ht="14.25" customHeight="1">
      <c r="A714" s="82"/>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row>
    <row r="715" spans="1:25" ht="14.25" customHeight="1">
      <c r="A715" s="82"/>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row>
    <row r="716" spans="1:25" ht="14.25" customHeight="1">
      <c r="A716" s="82"/>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row>
    <row r="717" spans="1:25" ht="14.25" customHeight="1">
      <c r="A717" s="82"/>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row>
    <row r="718" spans="1:25" ht="14.25" customHeight="1">
      <c r="A718" s="82"/>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row>
    <row r="719" spans="1:25" ht="14.25" customHeight="1">
      <c r="A719" s="82"/>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row>
    <row r="720" spans="1:25" ht="14.25" customHeight="1">
      <c r="A720" s="82"/>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row>
    <row r="721" spans="1:25" ht="14.25" customHeight="1">
      <c r="A721" s="82"/>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row>
    <row r="722" spans="1:25" ht="14.25" customHeight="1">
      <c r="A722" s="82"/>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row>
    <row r="723" spans="1:25" ht="14.25" customHeight="1">
      <c r="A723" s="82"/>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row>
    <row r="724" spans="1:25" ht="14.25" customHeight="1">
      <c r="A724" s="82"/>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row>
    <row r="725" spans="1:25" ht="14.25" customHeight="1">
      <c r="A725" s="82"/>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row>
    <row r="726" spans="1:25" ht="14.25" customHeight="1">
      <c r="A726" s="82"/>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row>
    <row r="727" spans="1:25" ht="14.25" customHeight="1">
      <c r="A727" s="82"/>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row>
    <row r="728" spans="1:25" ht="14.25" customHeight="1">
      <c r="A728" s="82"/>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row>
    <row r="729" spans="1:25" ht="14.25" customHeight="1">
      <c r="A729" s="82"/>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row>
    <row r="730" spans="1:25" ht="14.25" customHeight="1">
      <c r="A730" s="82"/>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row>
    <row r="731" spans="1:25" ht="14.25" customHeight="1">
      <c r="A731" s="82"/>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row>
    <row r="732" spans="1:25" ht="14.25" customHeight="1">
      <c r="A732" s="82"/>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row>
    <row r="733" spans="1:25" ht="14.25" customHeight="1">
      <c r="A733" s="82"/>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row>
    <row r="734" spans="1:25" ht="14.25" customHeight="1">
      <c r="A734" s="82"/>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row>
    <row r="735" spans="1:25" ht="14.25" customHeight="1">
      <c r="A735" s="82"/>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row>
    <row r="736" spans="1:25" ht="14.25" customHeight="1">
      <c r="A736" s="82"/>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row>
    <row r="737" spans="1:25" ht="14.25" customHeight="1">
      <c r="A737" s="82"/>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row>
    <row r="738" spans="1:25" ht="14.25" customHeight="1">
      <c r="A738" s="82"/>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row>
    <row r="739" spans="1:25" ht="14.25" customHeight="1">
      <c r="A739" s="82"/>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row>
    <row r="740" spans="1:25" ht="14.25" customHeight="1">
      <c r="A740" s="82"/>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row>
    <row r="741" spans="1:25" ht="14.25" customHeight="1">
      <c r="A741" s="82"/>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row>
    <row r="742" spans="1:25" ht="14.25" customHeight="1">
      <c r="A742" s="82"/>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row>
    <row r="743" spans="1:25" ht="14.25" customHeight="1">
      <c r="A743" s="82"/>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row>
    <row r="744" spans="1:25" ht="14.25" customHeight="1">
      <c r="A744" s="82"/>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row>
    <row r="745" spans="1:25" ht="14.25" customHeight="1">
      <c r="A745" s="82"/>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row>
    <row r="746" spans="1:25" ht="14.25" customHeight="1">
      <c r="A746" s="82"/>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row>
    <row r="747" spans="1:25" ht="14.25" customHeight="1">
      <c r="A747" s="82"/>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row>
    <row r="748" spans="1:25" ht="14.25" customHeight="1">
      <c r="A748" s="82"/>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row>
    <row r="749" spans="1:25" ht="14.25" customHeight="1">
      <c r="A749" s="82"/>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row>
    <row r="750" spans="1:25" ht="14.25" customHeight="1">
      <c r="A750" s="82"/>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row>
    <row r="751" spans="1:25" ht="14.25" customHeight="1">
      <c r="A751" s="82"/>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row>
    <row r="752" spans="1:25" ht="14.25" customHeight="1">
      <c r="A752" s="82"/>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row>
    <row r="753" spans="1:25" ht="14.25" customHeight="1">
      <c r="A753" s="82"/>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row>
    <row r="754" spans="1:25" ht="14.25" customHeight="1">
      <c r="A754" s="82"/>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row>
    <row r="755" spans="1:25" ht="14.25" customHeight="1">
      <c r="A755" s="82"/>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row>
    <row r="756" spans="1:25" ht="14.25" customHeight="1">
      <c r="A756" s="82"/>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row>
    <row r="757" spans="1:25" ht="14.25" customHeight="1">
      <c r="A757" s="82"/>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row>
    <row r="758" spans="1:25" ht="14.25" customHeight="1">
      <c r="A758" s="82"/>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row>
    <row r="759" spans="1:25" ht="14.25" customHeight="1">
      <c r="A759" s="82"/>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row>
    <row r="760" spans="1:25" ht="14.25" customHeight="1">
      <c r="A760" s="82"/>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row>
    <row r="761" spans="1:25" ht="14.25" customHeight="1">
      <c r="A761" s="82"/>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row>
    <row r="762" spans="1:25" ht="14.25" customHeight="1">
      <c r="A762" s="82"/>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row>
    <row r="763" spans="1:25" ht="14.25" customHeight="1">
      <c r="A763" s="82"/>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row>
    <row r="764" spans="1:25" ht="14.25" customHeight="1">
      <c r="A764" s="82"/>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row>
    <row r="765" spans="1:25" ht="14.25" customHeight="1">
      <c r="A765" s="82"/>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row>
    <row r="766" spans="1:25" ht="14.25" customHeight="1">
      <c r="A766" s="82"/>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row>
    <row r="767" spans="1:25" ht="14.25" customHeight="1">
      <c r="A767" s="82"/>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row>
    <row r="768" spans="1:25" ht="14.25" customHeight="1">
      <c r="A768" s="82"/>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row>
    <row r="769" spans="1:25" ht="14.25" customHeight="1">
      <c r="A769" s="82"/>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row>
    <row r="770" spans="1:25" ht="14.25" customHeight="1">
      <c r="A770" s="82"/>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row>
    <row r="771" spans="1:25" ht="14.25" customHeight="1">
      <c r="A771" s="82"/>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row>
    <row r="772" spans="1:25" ht="14.25" customHeight="1">
      <c r="A772" s="82"/>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row>
    <row r="773" spans="1:25" ht="14.25" customHeight="1">
      <c r="A773" s="82"/>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row>
    <row r="774" spans="1:25" ht="14.25" customHeight="1">
      <c r="A774" s="82"/>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row>
    <row r="775" spans="1:25" ht="14.25" customHeight="1">
      <c r="A775" s="82"/>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row>
    <row r="776" spans="1:25" ht="14.25" customHeight="1">
      <c r="A776" s="82"/>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row>
    <row r="777" spans="1:25" ht="14.25" customHeight="1">
      <c r="A777" s="82"/>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row>
    <row r="778" spans="1:25" ht="14.25" customHeight="1">
      <c r="A778" s="82"/>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row>
    <row r="779" spans="1:25" ht="14.25" customHeight="1">
      <c r="A779" s="82"/>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row>
    <row r="780" spans="1:25" ht="14.25" customHeight="1">
      <c r="A780" s="82"/>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row>
    <row r="781" spans="1:25" ht="14.25" customHeight="1">
      <c r="A781" s="82"/>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row>
    <row r="782" spans="1:25" ht="14.25" customHeight="1">
      <c r="A782" s="82"/>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row>
    <row r="783" spans="1:25" ht="14.25" customHeight="1">
      <c r="A783" s="82"/>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row>
    <row r="784" spans="1:25" ht="14.25" customHeight="1">
      <c r="A784" s="82"/>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row>
    <row r="785" spans="1:25" ht="14.25" customHeight="1">
      <c r="A785" s="82"/>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row>
    <row r="786" spans="1:25" ht="14.25" customHeight="1">
      <c r="A786" s="82"/>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row>
    <row r="787" spans="1:25" ht="14.25" customHeight="1">
      <c r="A787" s="82"/>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row>
    <row r="788" spans="1:25" ht="14.25" customHeight="1">
      <c r="A788" s="82"/>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row>
    <row r="789" spans="1:25" ht="14.25" customHeight="1">
      <c r="A789" s="82"/>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row>
    <row r="790" spans="1:25" ht="14.25" customHeight="1">
      <c r="A790" s="82"/>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row>
    <row r="791" spans="1:25" ht="14.25" customHeight="1">
      <c r="A791" s="82"/>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row>
    <row r="792" spans="1:25" ht="14.25" customHeight="1">
      <c r="A792" s="82"/>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row>
    <row r="793" spans="1:25" ht="14.25" customHeight="1">
      <c r="A793" s="82"/>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row>
    <row r="794" spans="1:25" ht="14.25" customHeight="1">
      <c r="A794" s="82"/>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row>
    <row r="795" spans="1:25" ht="14.25" customHeight="1">
      <c r="A795" s="82"/>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row>
    <row r="796" spans="1:25" ht="14.25" customHeight="1">
      <c r="A796" s="82"/>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row>
    <row r="797" spans="1:25" ht="14.25" customHeight="1">
      <c r="A797" s="82"/>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row>
    <row r="798" spans="1:25" ht="14.25" customHeight="1">
      <c r="A798" s="82"/>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row>
    <row r="799" spans="1:25" ht="14.25" customHeight="1">
      <c r="A799" s="82"/>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row>
    <row r="800" spans="1:25" ht="14.25" customHeight="1">
      <c r="A800" s="82"/>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row>
    <row r="801" spans="1:25" ht="14.25" customHeight="1">
      <c r="A801" s="82"/>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row>
    <row r="802" spans="1:25" ht="14.25" customHeight="1">
      <c r="A802" s="82"/>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row>
    <row r="803" spans="1:25" ht="14.25" customHeight="1">
      <c r="A803" s="82"/>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row>
    <row r="804" spans="1:25" ht="14.25" customHeight="1">
      <c r="A804" s="82"/>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row>
    <row r="805" spans="1:25" ht="14.25" customHeight="1">
      <c r="A805" s="82"/>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row>
    <row r="806" spans="1:25" ht="14.25" customHeight="1">
      <c r="A806" s="82"/>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row>
    <row r="807" spans="1:25" ht="14.25" customHeight="1">
      <c r="A807" s="82"/>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row>
    <row r="808" spans="1:25" ht="14.25" customHeight="1">
      <c r="A808" s="82"/>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row>
    <row r="809" spans="1:25" ht="14.25" customHeight="1">
      <c r="A809" s="82"/>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row>
    <row r="810" spans="1:25" ht="14.25" customHeight="1">
      <c r="A810" s="82"/>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row>
    <row r="811" spans="1:25" ht="14.25" customHeight="1">
      <c r="A811" s="82"/>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row>
    <row r="812" spans="1:25" ht="14.25" customHeight="1">
      <c r="A812" s="82"/>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row>
    <row r="813" spans="1:25" ht="14.25" customHeight="1">
      <c r="A813" s="82"/>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row>
    <row r="814" spans="1:25" ht="14.25" customHeight="1">
      <c r="A814" s="82"/>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row>
    <row r="815" spans="1:25" ht="14.25" customHeight="1">
      <c r="A815" s="82"/>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row>
    <row r="816" spans="1:25" ht="14.25" customHeight="1">
      <c r="A816" s="82"/>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row>
    <row r="817" spans="1:25" ht="14.25" customHeight="1">
      <c r="A817" s="82"/>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row>
    <row r="818" spans="1:25" ht="14.25" customHeight="1">
      <c r="A818" s="82"/>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row>
    <row r="819" spans="1:25" ht="14.25" customHeight="1">
      <c r="A819" s="82"/>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row>
    <row r="820" spans="1:25" ht="14.25" customHeight="1">
      <c r="A820" s="82"/>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row>
    <row r="821" spans="1:25" ht="14.25" customHeight="1">
      <c r="A821" s="82"/>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row>
    <row r="822" spans="1:25" ht="14.25" customHeight="1">
      <c r="A822" s="82"/>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row>
    <row r="823" spans="1:25" ht="14.25" customHeight="1">
      <c r="A823" s="82"/>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row>
    <row r="824" spans="1:25" ht="14.25" customHeight="1">
      <c r="A824" s="82"/>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row>
    <row r="825" spans="1:25" ht="14.25" customHeight="1">
      <c r="A825" s="82"/>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row>
    <row r="826" spans="1:25" ht="14.25" customHeight="1">
      <c r="A826" s="82"/>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row>
    <row r="827" spans="1:25" ht="14.25" customHeight="1">
      <c r="A827" s="82"/>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row>
    <row r="828" spans="1:25" ht="14.25" customHeight="1">
      <c r="A828" s="82"/>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row>
    <row r="829" spans="1:25" ht="14.25" customHeight="1">
      <c r="A829" s="82"/>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row>
    <row r="830" spans="1:25" ht="14.25" customHeight="1">
      <c r="A830" s="82"/>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row>
    <row r="831" spans="1:25" ht="14.25" customHeight="1">
      <c r="A831" s="82"/>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row>
    <row r="832" spans="1:25" ht="14.25" customHeight="1">
      <c r="A832" s="82"/>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row>
    <row r="833" spans="1:25" ht="14.25" customHeight="1">
      <c r="A833" s="82"/>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row>
    <row r="834" spans="1:25" ht="14.25" customHeight="1">
      <c r="A834" s="82"/>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row>
    <row r="835" spans="1:25" ht="14.25" customHeight="1">
      <c r="A835" s="82"/>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row>
    <row r="836" spans="1:25" ht="14.25" customHeight="1">
      <c r="A836" s="82"/>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row>
    <row r="837" spans="1:25" ht="14.25" customHeight="1">
      <c r="A837" s="82"/>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row>
    <row r="838" spans="1:25" ht="14.25" customHeight="1">
      <c r="A838" s="82"/>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row>
    <row r="839" spans="1:25" ht="14.25" customHeight="1">
      <c r="A839" s="82"/>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row>
    <row r="840" spans="1:25" ht="14.25" customHeight="1">
      <c r="A840" s="82"/>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row>
    <row r="841" spans="1:25" ht="14.25" customHeight="1">
      <c r="A841" s="82"/>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row>
    <row r="842" spans="1:25" ht="14.25" customHeight="1">
      <c r="A842" s="82"/>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row>
    <row r="843" spans="1:25" ht="14.25" customHeight="1">
      <c r="A843" s="82"/>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row>
    <row r="844" spans="1:25" ht="14.25" customHeight="1">
      <c r="A844" s="82"/>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row>
    <row r="845" spans="1:25" ht="14.25" customHeight="1">
      <c r="A845" s="82"/>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row>
    <row r="846" spans="1:25" ht="14.25" customHeight="1">
      <c r="A846" s="82"/>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row>
    <row r="847" spans="1:25" ht="14.25" customHeight="1">
      <c r="A847" s="82"/>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row>
  </sheetData>
  <mergeCells count="4">
    <mergeCell ref="C3:D3"/>
    <mergeCell ref="G3:H3"/>
    <mergeCell ref="I3:J3"/>
    <mergeCell ref="E3:F3"/>
  </mergeCells>
  <pageMargins left="0.7" right="0.7" top="0.78740157499999996" bottom="0.78740157499999996" header="0" footer="0"/>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F851"/>
  <sheetViews>
    <sheetView workbookViewId="0">
      <selection activeCell="D16" sqref="D16"/>
    </sheetView>
  </sheetViews>
  <sheetFormatPr defaultColWidth="12.625" defaultRowHeight="15" customHeight="1"/>
  <cols>
    <col min="1" max="1" width="8.5" style="83" customWidth="1"/>
    <col min="2" max="2" width="9.75" customWidth="1"/>
    <col min="3" max="12" width="7.75" customWidth="1"/>
    <col min="13" max="13" width="9.25" customWidth="1"/>
    <col min="14" max="14" width="8.875" customWidth="1"/>
    <col min="15" max="18" width="7.75" customWidth="1"/>
    <col min="19" max="32" width="7.625" customWidth="1"/>
  </cols>
  <sheetData>
    <row r="1" spans="1:32" ht="14.25" customHeight="1">
      <c r="A1" s="106" t="s">
        <v>1406</v>
      </c>
      <c r="B1" s="47"/>
      <c r="C1" s="47"/>
      <c r="D1" s="47"/>
      <c r="E1" s="47"/>
      <c r="F1" s="47"/>
      <c r="G1" s="47"/>
      <c r="H1" s="47"/>
      <c r="I1" s="47"/>
      <c r="J1" s="47"/>
      <c r="K1" s="47"/>
      <c r="L1" s="47"/>
      <c r="M1" s="47"/>
      <c r="N1" s="47"/>
      <c r="O1" s="47"/>
      <c r="P1" s="47"/>
      <c r="Q1" s="47"/>
      <c r="R1" s="47"/>
      <c r="S1" s="47"/>
      <c r="T1" s="47"/>
      <c r="U1" s="47"/>
      <c r="V1" s="20"/>
      <c r="W1" s="20"/>
      <c r="X1" s="20"/>
      <c r="Y1" s="20"/>
      <c r="Z1" s="20"/>
      <c r="AA1" s="20"/>
      <c r="AB1" s="20"/>
      <c r="AC1" s="20"/>
      <c r="AD1" s="20"/>
      <c r="AE1" s="20"/>
      <c r="AF1" s="20"/>
    </row>
    <row r="2" spans="1:32" ht="14.25" customHeight="1">
      <c r="A2" s="84"/>
      <c r="B2" s="47"/>
      <c r="C2" s="47"/>
      <c r="D2" s="47"/>
      <c r="E2" s="47"/>
      <c r="F2" s="47"/>
      <c r="G2" s="47"/>
      <c r="H2" s="47"/>
      <c r="I2" s="47"/>
      <c r="J2" s="47"/>
      <c r="K2" s="47"/>
      <c r="L2" s="47"/>
      <c r="M2" s="47"/>
      <c r="N2" s="47"/>
      <c r="O2" s="47"/>
      <c r="P2" s="47"/>
      <c r="Q2" s="47"/>
      <c r="R2" s="47"/>
      <c r="S2" s="47"/>
      <c r="T2" s="47"/>
      <c r="U2" s="47"/>
      <c r="V2" s="20"/>
      <c r="W2" s="20"/>
      <c r="X2" s="20"/>
      <c r="Y2" s="20"/>
      <c r="Z2" s="20"/>
      <c r="AA2" s="20"/>
      <c r="AB2" s="20"/>
      <c r="AC2" s="20"/>
      <c r="AD2" s="20"/>
      <c r="AE2" s="20"/>
      <c r="AF2" s="20"/>
    </row>
    <row r="3" spans="1:32" s="87" customFormat="1" ht="28.15" customHeight="1">
      <c r="A3" s="107" t="s">
        <v>1396</v>
      </c>
      <c r="B3" s="108"/>
      <c r="C3" s="195" t="s">
        <v>1407</v>
      </c>
      <c r="D3" s="196"/>
      <c r="E3" s="195" t="s">
        <v>1408</v>
      </c>
      <c r="F3" s="196"/>
      <c r="G3" s="195" t="s">
        <v>1409</v>
      </c>
      <c r="H3" s="196"/>
      <c r="I3" s="195" t="s">
        <v>1410</v>
      </c>
      <c r="J3" s="196"/>
      <c r="K3" s="195" t="s">
        <v>1411</v>
      </c>
      <c r="L3" s="196"/>
      <c r="M3" s="197" t="s">
        <v>1412</v>
      </c>
      <c r="N3" s="198"/>
      <c r="O3" s="199" t="s">
        <v>1413</v>
      </c>
      <c r="P3" s="200"/>
      <c r="Q3" s="195" t="s">
        <v>9</v>
      </c>
      <c r="R3" s="196"/>
      <c r="S3" s="85"/>
      <c r="T3" s="85"/>
      <c r="U3" s="85"/>
      <c r="V3" s="86"/>
      <c r="W3" s="86"/>
      <c r="X3" s="86"/>
      <c r="Y3" s="86"/>
      <c r="Z3" s="86"/>
      <c r="AA3" s="86"/>
      <c r="AB3" s="86"/>
      <c r="AC3" s="86"/>
      <c r="AD3" s="86"/>
      <c r="AE3" s="86"/>
      <c r="AF3" s="86"/>
    </row>
    <row r="4" spans="1:32">
      <c r="A4" s="81"/>
      <c r="B4" s="48"/>
      <c r="C4" s="49" t="s">
        <v>1400</v>
      </c>
      <c r="D4" s="49" t="s">
        <v>1401</v>
      </c>
      <c r="E4" s="49" t="s">
        <v>1400</v>
      </c>
      <c r="F4" s="49" t="s">
        <v>1401</v>
      </c>
      <c r="G4" s="49" t="s">
        <v>1400</v>
      </c>
      <c r="H4" s="49" t="s">
        <v>1401</v>
      </c>
      <c r="I4" s="49" t="s">
        <v>1400</v>
      </c>
      <c r="J4" s="49" t="s">
        <v>1401</v>
      </c>
      <c r="K4" s="49" t="s">
        <v>1400</v>
      </c>
      <c r="L4" s="49" t="s">
        <v>1401</v>
      </c>
      <c r="M4" s="49" t="s">
        <v>1400</v>
      </c>
      <c r="N4" s="49" t="s">
        <v>1401</v>
      </c>
      <c r="O4" s="49" t="s">
        <v>1400</v>
      </c>
      <c r="P4" s="49" t="s">
        <v>1401</v>
      </c>
      <c r="Q4" s="49" t="s">
        <v>1400</v>
      </c>
      <c r="R4" s="49" t="s">
        <v>1401</v>
      </c>
      <c r="S4" s="47"/>
      <c r="T4" s="47"/>
      <c r="U4" s="47"/>
      <c r="V4" s="20"/>
      <c r="W4" s="20"/>
      <c r="X4" s="20"/>
      <c r="Y4" s="20"/>
      <c r="Z4" s="20"/>
      <c r="AA4" s="20"/>
      <c r="AB4" s="20"/>
      <c r="AC4" s="20"/>
      <c r="AD4" s="20"/>
      <c r="AE4" s="20"/>
      <c r="AF4" s="20"/>
    </row>
    <row r="5" spans="1:32" ht="14.25" customHeight="1">
      <c r="A5" s="74">
        <v>21110</v>
      </c>
      <c r="B5" s="50" t="s">
        <v>261</v>
      </c>
      <c r="C5" s="51">
        <v>2</v>
      </c>
      <c r="D5" s="51">
        <v>1.5</v>
      </c>
      <c r="E5" s="51">
        <v>1</v>
      </c>
      <c r="F5" s="51">
        <v>0.8</v>
      </c>
      <c r="G5" s="51">
        <v>4</v>
      </c>
      <c r="H5" s="51">
        <v>3.6</v>
      </c>
      <c r="I5" s="51"/>
      <c r="J5" s="51"/>
      <c r="K5" s="51"/>
      <c r="L5" s="51"/>
      <c r="M5" s="51">
        <v>1</v>
      </c>
      <c r="N5" s="51">
        <v>2.2000000000000002</v>
      </c>
      <c r="O5" s="51">
        <v>3</v>
      </c>
      <c r="P5" s="51">
        <v>2.3730000000000002</v>
      </c>
      <c r="Q5" s="51">
        <v>2</v>
      </c>
      <c r="R5" s="51">
        <v>2</v>
      </c>
      <c r="S5" s="46"/>
      <c r="T5" s="46"/>
      <c r="U5" s="46"/>
      <c r="V5" s="26"/>
      <c r="W5" s="26"/>
      <c r="X5" s="26"/>
      <c r="Y5" s="26"/>
      <c r="Z5" s="26"/>
      <c r="AA5" s="26"/>
      <c r="AB5" s="26"/>
      <c r="AC5" s="26"/>
      <c r="AD5" s="26"/>
      <c r="AE5" s="26"/>
      <c r="AF5" s="26"/>
    </row>
    <row r="6" spans="1:32" ht="14.25" customHeight="1">
      <c r="A6" s="74">
        <v>21120</v>
      </c>
      <c r="B6" s="50" t="s">
        <v>1282</v>
      </c>
      <c r="C6" s="51">
        <v>1</v>
      </c>
      <c r="D6" s="51">
        <v>0.8</v>
      </c>
      <c r="E6" s="51">
        <v>2</v>
      </c>
      <c r="F6" s="51">
        <v>2</v>
      </c>
      <c r="G6" s="51">
        <v>3</v>
      </c>
      <c r="H6" s="51">
        <v>2.806</v>
      </c>
      <c r="I6" s="51">
        <v>2</v>
      </c>
      <c r="J6" s="51">
        <v>1.208</v>
      </c>
      <c r="K6" s="51"/>
      <c r="L6" s="51"/>
      <c r="M6" s="51">
        <v>2</v>
      </c>
      <c r="N6" s="51">
        <v>2</v>
      </c>
      <c r="O6" s="51"/>
      <c r="P6" s="51"/>
      <c r="Q6" s="51">
        <v>5</v>
      </c>
      <c r="R6" s="51">
        <v>4.2569999999999997</v>
      </c>
      <c r="S6" s="46"/>
      <c r="T6" s="46"/>
      <c r="U6" s="46"/>
      <c r="V6" s="26"/>
      <c r="W6" s="26"/>
      <c r="X6" s="26"/>
      <c r="Y6" s="26"/>
      <c r="Z6" s="26"/>
      <c r="AA6" s="26"/>
      <c r="AB6" s="26"/>
      <c r="AC6" s="26"/>
      <c r="AD6" s="26"/>
      <c r="AE6" s="26"/>
      <c r="AF6" s="26"/>
    </row>
    <row r="7" spans="1:32" ht="14.25" customHeight="1">
      <c r="A7" s="74">
        <v>21130</v>
      </c>
      <c r="B7" s="50" t="s">
        <v>519</v>
      </c>
      <c r="C7" s="51">
        <v>3</v>
      </c>
      <c r="D7" s="51">
        <v>2.1</v>
      </c>
      <c r="E7" s="51">
        <v>4</v>
      </c>
      <c r="F7" s="51">
        <v>3.6840000000000002</v>
      </c>
      <c r="G7" s="51">
        <v>1</v>
      </c>
      <c r="H7" s="51">
        <v>1</v>
      </c>
      <c r="I7" s="51"/>
      <c r="J7" s="51"/>
      <c r="K7" s="51"/>
      <c r="L7" s="51"/>
      <c r="M7" s="51">
        <v>12</v>
      </c>
      <c r="N7" s="51">
        <v>11.936999999999999</v>
      </c>
      <c r="O7" s="51">
        <v>6</v>
      </c>
      <c r="P7" s="51">
        <v>6.2960000000000003</v>
      </c>
      <c r="Q7" s="51">
        <v>3</v>
      </c>
      <c r="R7" s="51">
        <v>2.6259999999999999</v>
      </c>
      <c r="S7" s="46"/>
      <c r="T7" s="46"/>
      <c r="U7" s="46"/>
      <c r="V7" s="26"/>
      <c r="W7" s="26"/>
      <c r="X7" s="26"/>
      <c r="Y7" s="26"/>
      <c r="Z7" s="26"/>
      <c r="AA7" s="26"/>
      <c r="AB7" s="26"/>
      <c r="AC7" s="26"/>
      <c r="AD7" s="26"/>
      <c r="AE7" s="26"/>
      <c r="AF7" s="26"/>
    </row>
    <row r="8" spans="1:32" ht="15.75" customHeight="1">
      <c r="A8" s="74">
        <v>21140</v>
      </c>
      <c r="B8" s="50" t="s">
        <v>227</v>
      </c>
      <c r="C8" s="51">
        <v>4</v>
      </c>
      <c r="D8" s="51">
        <v>2.508</v>
      </c>
      <c r="E8" s="51">
        <v>2</v>
      </c>
      <c r="F8" s="51">
        <v>1.417</v>
      </c>
      <c r="G8" s="51">
        <v>5</v>
      </c>
      <c r="H8" s="51">
        <v>5.0670000000000002</v>
      </c>
      <c r="I8" s="51"/>
      <c r="J8" s="51"/>
      <c r="K8" s="51"/>
      <c r="L8" s="51"/>
      <c r="M8" s="51">
        <v>7</v>
      </c>
      <c r="N8" s="51">
        <v>6.6079999999999997</v>
      </c>
      <c r="O8" s="51">
        <v>3</v>
      </c>
      <c r="P8" s="51">
        <v>6.4740000000000002</v>
      </c>
      <c r="Q8" s="51">
        <v>5</v>
      </c>
      <c r="R8" s="51">
        <v>4.8129999999999997</v>
      </c>
      <c r="S8" s="46"/>
      <c r="T8" s="46"/>
      <c r="U8" s="46"/>
      <c r="V8" s="26"/>
      <c r="W8" s="26"/>
      <c r="X8" s="26"/>
      <c r="Y8" s="26"/>
      <c r="Z8" s="26"/>
      <c r="AA8" s="26"/>
      <c r="AB8" s="26"/>
      <c r="AC8" s="26"/>
      <c r="AD8" s="26"/>
      <c r="AE8" s="26"/>
      <c r="AF8" s="26"/>
    </row>
    <row r="9" spans="1:32" ht="14.25" customHeight="1">
      <c r="A9" s="74">
        <v>21150</v>
      </c>
      <c r="B9" s="188" t="s">
        <v>181</v>
      </c>
      <c r="C9" s="51">
        <v>4</v>
      </c>
      <c r="D9" s="51">
        <v>4</v>
      </c>
      <c r="E9" s="51">
        <v>5</v>
      </c>
      <c r="F9" s="51">
        <v>4.2</v>
      </c>
      <c r="G9" s="51">
        <v>13</v>
      </c>
      <c r="H9" s="51">
        <v>14.750999999999999</v>
      </c>
      <c r="I9" s="51">
        <v>1</v>
      </c>
      <c r="J9" s="51">
        <v>0.4</v>
      </c>
      <c r="K9" s="51"/>
      <c r="L9" s="51"/>
      <c r="M9" s="51">
        <v>7</v>
      </c>
      <c r="N9" s="51">
        <v>6.5010000000000003</v>
      </c>
      <c r="O9" s="51"/>
      <c r="P9" s="51"/>
      <c r="Q9" s="51">
        <v>8</v>
      </c>
      <c r="R9" s="51">
        <v>11.404999999999999</v>
      </c>
      <c r="S9" s="46"/>
      <c r="T9" s="46"/>
      <c r="U9" s="46"/>
      <c r="V9" s="26"/>
      <c r="W9" s="26"/>
      <c r="X9" s="26"/>
      <c r="Y9" s="26"/>
      <c r="Z9" s="26"/>
      <c r="AA9" s="26"/>
      <c r="AB9" s="26"/>
      <c r="AC9" s="26"/>
      <c r="AD9" s="26"/>
      <c r="AE9" s="26"/>
      <c r="AF9" s="26"/>
    </row>
    <row r="10" spans="1:32" ht="14.25" customHeight="1">
      <c r="A10" s="74">
        <v>21180</v>
      </c>
      <c r="B10" s="50" t="s">
        <v>494</v>
      </c>
      <c r="C10" s="51">
        <v>1</v>
      </c>
      <c r="D10" s="51">
        <v>1</v>
      </c>
      <c r="E10" s="51">
        <v>3</v>
      </c>
      <c r="F10" s="51">
        <v>2.2000000000000002</v>
      </c>
      <c r="G10" s="51">
        <v>1</v>
      </c>
      <c r="H10" s="51">
        <v>1</v>
      </c>
      <c r="I10" s="51">
        <v>1</v>
      </c>
      <c r="J10" s="51">
        <v>1</v>
      </c>
      <c r="K10" s="51"/>
      <c r="L10" s="51"/>
      <c r="M10" s="51">
        <v>5</v>
      </c>
      <c r="N10" s="51">
        <v>3.2090000000000001</v>
      </c>
      <c r="O10" s="51"/>
      <c r="P10" s="51"/>
      <c r="Q10" s="51">
        <v>3</v>
      </c>
      <c r="R10" s="51">
        <v>4.3970000000000002</v>
      </c>
      <c r="S10" s="46"/>
      <c r="T10" s="46"/>
      <c r="U10" s="46"/>
      <c r="V10" s="26"/>
      <c r="W10" s="26"/>
      <c r="X10" s="26"/>
      <c r="Y10" s="26"/>
      <c r="Z10" s="26"/>
      <c r="AA10" s="26"/>
      <c r="AB10" s="26"/>
      <c r="AC10" s="26"/>
      <c r="AD10" s="26"/>
      <c r="AE10" s="26"/>
      <c r="AF10" s="26"/>
    </row>
    <row r="11" spans="1:32" ht="14.25" customHeight="1">
      <c r="A11" s="74">
        <v>21230</v>
      </c>
      <c r="B11" s="50" t="s">
        <v>570</v>
      </c>
      <c r="C11" s="51">
        <v>4</v>
      </c>
      <c r="D11" s="51">
        <v>2.7170000000000001</v>
      </c>
      <c r="E11" s="51">
        <v>2</v>
      </c>
      <c r="F11" s="51">
        <v>1.1000000000000001</v>
      </c>
      <c r="G11" s="51">
        <v>6</v>
      </c>
      <c r="H11" s="51">
        <v>4.3330000000000002</v>
      </c>
      <c r="I11" s="51">
        <v>1</v>
      </c>
      <c r="J11" s="51">
        <v>0.78300000000000003</v>
      </c>
      <c r="K11" s="51"/>
      <c r="L11" s="51"/>
      <c r="M11" s="51">
        <v>2</v>
      </c>
      <c r="N11" s="51">
        <v>2.3330000000000002</v>
      </c>
      <c r="O11" s="51"/>
      <c r="P11" s="51"/>
      <c r="Q11" s="51">
        <v>5</v>
      </c>
      <c r="R11" s="51">
        <v>3.823</v>
      </c>
      <c r="S11" s="46"/>
      <c r="T11" s="46"/>
      <c r="U11" s="46"/>
      <c r="V11" s="26"/>
      <c r="W11" s="26"/>
      <c r="X11" s="26"/>
      <c r="Y11" s="26"/>
      <c r="Z11" s="26"/>
      <c r="AA11" s="26"/>
      <c r="AB11" s="26"/>
      <c r="AC11" s="26"/>
      <c r="AD11" s="26"/>
      <c r="AE11" s="26"/>
      <c r="AF11" s="26"/>
    </row>
    <row r="12" spans="1:32" ht="14.25" customHeight="1">
      <c r="A12" s="74">
        <v>21250</v>
      </c>
      <c r="B12" s="50" t="s">
        <v>463</v>
      </c>
      <c r="C12" s="51">
        <v>5</v>
      </c>
      <c r="D12" s="51">
        <v>2.4860000000000002</v>
      </c>
      <c r="E12" s="51">
        <v>7</v>
      </c>
      <c r="F12" s="51">
        <v>4.3840000000000003</v>
      </c>
      <c r="G12" s="51">
        <v>2</v>
      </c>
      <c r="H12" s="51">
        <v>2.2229999999999999</v>
      </c>
      <c r="I12" s="51">
        <v>3</v>
      </c>
      <c r="J12" s="51">
        <v>1.4</v>
      </c>
      <c r="K12" s="51">
        <v>1</v>
      </c>
      <c r="L12" s="51">
        <v>0.183</v>
      </c>
      <c r="M12" s="51">
        <v>7</v>
      </c>
      <c r="N12" s="51">
        <v>8.0670000000000002</v>
      </c>
      <c r="O12" s="51"/>
      <c r="P12" s="51"/>
      <c r="Q12" s="51">
        <v>4</v>
      </c>
      <c r="R12" s="51">
        <v>3.4369999999999998</v>
      </c>
      <c r="S12" s="46"/>
      <c r="T12" s="46"/>
      <c r="U12" s="46"/>
      <c r="V12" s="26"/>
      <c r="W12" s="26"/>
      <c r="X12" s="26"/>
      <c r="Y12" s="26"/>
      <c r="Z12" s="26"/>
      <c r="AA12" s="26"/>
      <c r="AB12" s="26"/>
      <c r="AC12" s="26"/>
      <c r="AD12" s="26"/>
      <c r="AE12" s="26"/>
      <c r="AF12" s="26"/>
    </row>
    <row r="13" spans="1:32" ht="15" customHeight="1">
      <c r="A13" s="74">
        <v>21260</v>
      </c>
      <c r="B13" s="50" t="s">
        <v>604</v>
      </c>
      <c r="C13" s="51">
        <v>5</v>
      </c>
      <c r="D13" s="51">
        <v>4.6500000000000004</v>
      </c>
      <c r="E13" s="51">
        <v>3</v>
      </c>
      <c r="F13" s="51">
        <v>2.7</v>
      </c>
      <c r="G13" s="51">
        <v>5</v>
      </c>
      <c r="H13" s="51">
        <v>5.1349999999999998</v>
      </c>
      <c r="I13" s="51">
        <v>5</v>
      </c>
      <c r="J13" s="51">
        <v>0.93400000000000005</v>
      </c>
      <c r="K13" s="51"/>
      <c r="L13" s="51"/>
      <c r="M13" s="51">
        <v>9</v>
      </c>
      <c r="N13" s="51">
        <v>6.9320000000000004</v>
      </c>
      <c r="O13" s="51">
        <v>2</v>
      </c>
      <c r="P13" s="51">
        <v>4.82</v>
      </c>
      <c r="Q13" s="51">
        <v>1</v>
      </c>
      <c r="R13" s="51">
        <v>1.536</v>
      </c>
      <c r="S13" s="46"/>
      <c r="T13" s="46"/>
      <c r="U13" s="46"/>
      <c r="V13" s="26"/>
      <c r="W13" s="26"/>
      <c r="X13" s="26"/>
      <c r="Y13" s="26"/>
      <c r="Z13" s="26"/>
      <c r="AA13" s="26"/>
      <c r="AB13" s="26"/>
      <c r="AC13" s="26"/>
      <c r="AD13" s="26"/>
      <c r="AE13" s="26"/>
      <c r="AF13" s="26"/>
    </row>
    <row r="14" spans="1:32" ht="14.25" customHeight="1">
      <c r="A14" s="74">
        <v>21270</v>
      </c>
      <c r="B14" s="50" t="s">
        <v>1402</v>
      </c>
      <c r="C14" s="51"/>
      <c r="D14" s="51"/>
      <c r="E14" s="51"/>
      <c r="F14" s="51"/>
      <c r="G14" s="51">
        <v>1</v>
      </c>
      <c r="H14" s="51">
        <v>0.7</v>
      </c>
      <c r="I14" s="51"/>
      <c r="J14" s="51"/>
      <c r="K14" s="51"/>
      <c r="L14" s="51"/>
      <c r="M14" s="51"/>
      <c r="N14" s="51"/>
      <c r="O14" s="51"/>
      <c r="P14" s="51"/>
      <c r="Q14" s="51">
        <v>2</v>
      </c>
      <c r="R14" s="51">
        <v>1.6</v>
      </c>
      <c r="S14" s="46"/>
      <c r="T14" s="46"/>
      <c r="U14" s="46"/>
      <c r="V14" s="26"/>
      <c r="W14" s="26"/>
      <c r="X14" s="26"/>
      <c r="Y14" s="26"/>
      <c r="Z14" s="26"/>
      <c r="AA14" s="26"/>
      <c r="AB14" s="26"/>
      <c r="AC14" s="26"/>
      <c r="AD14" s="26"/>
      <c r="AE14" s="26"/>
      <c r="AF14" s="26"/>
    </row>
    <row r="15" spans="1:32" ht="14.25" customHeight="1">
      <c r="A15" s="74">
        <v>21300</v>
      </c>
      <c r="B15" s="50" t="s">
        <v>1403</v>
      </c>
      <c r="C15" s="51"/>
      <c r="D15" s="51"/>
      <c r="E15" s="51"/>
      <c r="F15" s="51"/>
      <c r="G15" s="51"/>
      <c r="H15" s="51"/>
      <c r="I15" s="51"/>
      <c r="J15" s="51"/>
      <c r="K15" s="51"/>
      <c r="L15" s="51"/>
      <c r="M15" s="51">
        <v>1</v>
      </c>
      <c r="N15" s="51">
        <v>1</v>
      </c>
      <c r="O15" s="51">
        <v>1</v>
      </c>
      <c r="P15" s="51">
        <v>0.84399999999999997</v>
      </c>
      <c r="Q15" s="51">
        <v>6</v>
      </c>
      <c r="R15" s="51">
        <v>4.3310000000000004</v>
      </c>
      <c r="S15" s="46"/>
      <c r="T15" s="46"/>
      <c r="U15" s="46"/>
      <c r="V15" s="26"/>
      <c r="W15" s="26"/>
      <c r="X15" s="26"/>
      <c r="Y15" s="26"/>
      <c r="Z15" s="26"/>
      <c r="AA15" s="26"/>
      <c r="AB15" s="26"/>
      <c r="AC15" s="26"/>
      <c r="AD15" s="26"/>
      <c r="AE15" s="26"/>
      <c r="AF15" s="26"/>
    </row>
    <row r="16" spans="1:32" ht="14.25" customHeight="1">
      <c r="A16" s="74">
        <v>21310</v>
      </c>
      <c r="B16" s="188" t="s">
        <v>431</v>
      </c>
      <c r="C16" s="51"/>
      <c r="D16" s="51"/>
      <c r="E16" s="51">
        <v>2</v>
      </c>
      <c r="F16" s="51">
        <v>1.45</v>
      </c>
      <c r="G16" s="51">
        <v>6</v>
      </c>
      <c r="H16" s="51">
        <v>4.6120000000000001</v>
      </c>
      <c r="I16" s="51">
        <v>1</v>
      </c>
      <c r="J16" s="51">
        <v>1.7000000000000001E-2</v>
      </c>
      <c r="K16" s="51"/>
      <c r="L16" s="51"/>
      <c r="M16" s="51">
        <v>6</v>
      </c>
      <c r="N16" s="51">
        <v>6.3159999999999998</v>
      </c>
      <c r="O16" s="51">
        <v>8</v>
      </c>
      <c r="P16" s="51">
        <v>6.282</v>
      </c>
      <c r="Q16" s="51">
        <v>4</v>
      </c>
      <c r="R16" s="51">
        <v>3.4969999999999999</v>
      </c>
      <c r="S16" s="46"/>
      <c r="T16" s="46"/>
      <c r="U16" s="46"/>
      <c r="V16" s="26"/>
      <c r="W16" s="26"/>
      <c r="X16" s="26"/>
      <c r="Y16" s="26"/>
      <c r="Z16" s="26"/>
      <c r="AA16" s="26"/>
      <c r="AB16" s="26"/>
      <c r="AC16" s="26"/>
      <c r="AD16" s="26"/>
      <c r="AE16" s="26"/>
      <c r="AF16" s="26"/>
    </row>
    <row r="17" spans="1:32" ht="13.5" customHeight="1">
      <c r="A17" s="74">
        <v>21320</v>
      </c>
      <c r="B17" s="188" t="s">
        <v>398</v>
      </c>
      <c r="C17" s="51">
        <v>2</v>
      </c>
      <c r="D17" s="51">
        <v>1.6</v>
      </c>
      <c r="E17" s="51">
        <v>4</v>
      </c>
      <c r="F17" s="51">
        <v>3.2</v>
      </c>
      <c r="G17" s="51">
        <v>6</v>
      </c>
      <c r="H17" s="51">
        <v>4.9539999999999997</v>
      </c>
      <c r="I17" s="51">
        <v>2</v>
      </c>
      <c r="J17" s="51">
        <v>2</v>
      </c>
      <c r="K17" s="51"/>
      <c r="L17" s="51"/>
      <c r="M17" s="51">
        <v>6</v>
      </c>
      <c r="N17" s="51">
        <v>5.875</v>
      </c>
      <c r="O17" s="51">
        <v>1</v>
      </c>
      <c r="P17" s="51">
        <v>2.0910000000000002</v>
      </c>
      <c r="Q17" s="51">
        <v>4</v>
      </c>
      <c r="R17" s="51">
        <v>3.1669999999999998</v>
      </c>
      <c r="S17" s="46"/>
      <c r="T17" s="46"/>
      <c r="U17" s="46"/>
      <c r="V17" s="26"/>
      <c r="W17" s="26"/>
      <c r="X17" s="26"/>
      <c r="Y17" s="26"/>
      <c r="Z17" s="26"/>
      <c r="AA17" s="26"/>
      <c r="AB17" s="26"/>
      <c r="AC17" s="26"/>
      <c r="AD17" s="26"/>
      <c r="AE17" s="26"/>
      <c r="AF17" s="26"/>
    </row>
    <row r="18" spans="1:32" ht="14.25" customHeight="1">
      <c r="A18" s="74">
        <v>21340</v>
      </c>
      <c r="B18" s="50" t="s">
        <v>601</v>
      </c>
      <c r="C18" s="51"/>
      <c r="D18" s="51"/>
      <c r="E18" s="51">
        <v>2</v>
      </c>
      <c r="F18" s="51">
        <v>2</v>
      </c>
      <c r="G18" s="51">
        <v>2</v>
      </c>
      <c r="H18" s="51">
        <v>1.2</v>
      </c>
      <c r="I18" s="51"/>
      <c r="J18" s="51"/>
      <c r="K18" s="51">
        <v>1</v>
      </c>
      <c r="L18" s="51">
        <v>0.222</v>
      </c>
      <c r="M18" s="51">
        <v>2</v>
      </c>
      <c r="N18" s="51">
        <v>0.45</v>
      </c>
      <c r="O18" s="51"/>
      <c r="P18" s="51"/>
      <c r="Q18" s="51">
        <v>5</v>
      </c>
      <c r="R18" s="51">
        <v>5.3609999999999998</v>
      </c>
      <c r="S18" s="46"/>
      <c r="T18" s="46"/>
      <c r="U18" s="46"/>
      <c r="V18" s="26"/>
      <c r="W18" s="26"/>
      <c r="X18" s="26"/>
      <c r="Y18" s="26"/>
      <c r="Z18" s="26"/>
      <c r="AA18" s="26"/>
      <c r="AB18" s="26"/>
      <c r="AC18" s="26"/>
      <c r="AD18" s="26"/>
      <c r="AE18" s="26"/>
      <c r="AF18" s="26"/>
    </row>
    <row r="19" spans="1:32" ht="14.25" customHeight="1">
      <c r="A19" s="74">
        <v>21350</v>
      </c>
      <c r="B19" s="50" t="s">
        <v>674</v>
      </c>
      <c r="C19" s="51"/>
      <c r="D19" s="51"/>
      <c r="E19" s="51">
        <v>3</v>
      </c>
      <c r="F19" s="51">
        <v>3</v>
      </c>
      <c r="G19" s="51">
        <v>6</v>
      </c>
      <c r="H19" s="51">
        <v>4.266</v>
      </c>
      <c r="I19" s="51">
        <v>6</v>
      </c>
      <c r="J19" s="51">
        <v>2.8719999999999999</v>
      </c>
      <c r="K19" s="51"/>
      <c r="L19" s="51"/>
      <c r="M19" s="51"/>
      <c r="N19" s="51"/>
      <c r="O19" s="51">
        <v>1</v>
      </c>
      <c r="P19" s="51">
        <v>1</v>
      </c>
      <c r="Q19" s="51">
        <v>2</v>
      </c>
      <c r="R19" s="51">
        <v>2.0179999999999998</v>
      </c>
      <c r="S19" s="46"/>
      <c r="T19" s="46"/>
      <c r="U19" s="46"/>
      <c r="V19" s="26"/>
      <c r="W19" s="26"/>
      <c r="X19" s="26"/>
      <c r="Y19" s="26"/>
      <c r="Z19" s="26"/>
      <c r="AA19" s="26"/>
      <c r="AB19" s="26"/>
      <c r="AC19" s="26"/>
      <c r="AD19" s="26"/>
      <c r="AE19" s="26"/>
      <c r="AF19" s="26"/>
    </row>
    <row r="20" spans="1:32" ht="14.25" customHeight="1">
      <c r="A20" s="74">
        <v>21360</v>
      </c>
      <c r="B20" s="50" t="s">
        <v>363</v>
      </c>
      <c r="C20" s="51">
        <v>1</v>
      </c>
      <c r="D20" s="51">
        <v>1</v>
      </c>
      <c r="E20" s="51">
        <v>1</v>
      </c>
      <c r="F20" s="51">
        <v>1</v>
      </c>
      <c r="G20" s="51">
        <v>4</v>
      </c>
      <c r="H20" s="51">
        <v>4</v>
      </c>
      <c r="I20" s="51"/>
      <c r="J20" s="51"/>
      <c r="K20" s="51"/>
      <c r="L20" s="51"/>
      <c r="M20" s="51">
        <v>1</v>
      </c>
      <c r="N20" s="51">
        <v>1.4970000000000001</v>
      </c>
      <c r="O20" s="51"/>
      <c r="P20" s="51"/>
      <c r="Q20" s="51">
        <v>4</v>
      </c>
      <c r="R20" s="51">
        <v>2.0750000000000002</v>
      </c>
      <c r="S20" s="46"/>
      <c r="T20" s="46"/>
      <c r="U20" s="46"/>
      <c r="V20" s="26"/>
      <c r="W20" s="26"/>
      <c r="X20" s="26"/>
      <c r="Y20" s="26"/>
      <c r="Z20" s="26"/>
      <c r="AA20" s="26"/>
      <c r="AB20" s="26"/>
      <c r="AC20" s="26"/>
      <c r="AD20" s="26"/>
      <c r="AE20" s="26"/>
      <c r="AF20" s="26"/>
    </row>
    <row r="21" spans="1:32" ht="14.25" customHeight="1">
      <c r="A21" s="74">
        <v>21370</v>
      </c>
      <c r="B21" s="188" t="s">
        <v>337</v>
      </c>
      <c r="C21" s="51">
        <v>1</v>
      </c>
      <c r="D21" s="51">
        <v>0.7</v>
      </c>
      <c r="E21" s="51">
        <v>3</v>
      </c>
      <c r="F21" s="51">
        <v>2.2999999999999998</v>
      </c>
      <c r="G21" s="51">
        <v>8</v>
      </c>
      <c r="H21" s="51">
        <v>7.6159999999999997</v>
      </c>
      <c r="I21" s="51">
        <v>3</v>
      </c>
      <c r="J21" s="51">
        <v>0.40100000000000002</v>
      </c>
      <c r="K21" s="51"/>
      <c r="L21" s="51"/>
      <c r="M21" s="51">
        <v>5</v>
      </c>
      <c r="N21" s="51">
        <v>4.45</v>
      </c>
      <c r="O21" s="51">
        <v>4</v>
      </c>
      <c r="P21" s="51">
        <v>1.494</v>
      </c>
      <c r="Q21" s="51">
        <v>4</v>
      </c>
      <c r="R21" s="51">
        <v>4.6740000000000004</v>
      </c>
      <c r="S21" s="46"/>
      <c r="T21" s="46"/>
      <c r="U21" s="46"/>
      <c r="V21" s="26"/>
      <c r="W21" s="26"/>
      <c r="X21" s="26"/>
      <c r="Y21" s="26"/>
      <c r="Z21" s="26"/>
      <c r="AA21" s="26"/>
      <c r="AB21" s="26"/>
      <c r="AC21" s="26"/>
      <c r="AD21" s="26"/>
      <c r="AE21" s="26"/>
      <c r="AF21" s="26"/>
    </row>
    <row r="22" spans="1:32" ht="14.25" customHeight="1">
      <c r="A22" s="74">
        <v>21380</v>
      </c>
      <c r="B22" s="50" t="s">
        <v>862</v>
      </c>
      <c r="C22" s="51">
        <v>1</v>
      </c>
      <c r="D22" s="51">
        <v>1</v>
      </c>
      <c r="E22" s="51"/>
      <c r="F22" s="51"/>
      <c r="G22" s="51">
        <v>3</v>
      </c>
      <c r="H22" s="51">
        <v>1.8</v>
      </c>
      <c r="I22" s="51"/>
      <c r="J22" s="51"/>
      <c r="K22" s="51"/>
      <c r="L22" s="51"/>
      <c r="M22" s="51"/>
      <c r="N22" s="51"/>
      <c r="O22" s="51">
        <v>1</v>
      </c>
      <c r="P22" s="99">
        <v>0.46600000000000003</v>
      </c>
      <c r="Q22" s="51">
        <v>4</v>
      </c>
      <c r="R22" s="51">
        <v>2.0830000000000002</v>
      </c>
      <c r="S22" s="46"/>
      <c r="T22" s="46"/>
      <c r="U22" s="46"/>
      <c r="V22" s="26"/>
      <c r="W22" s="26"/>
      <c r="X22" s="26"/>
      <c r="Y22" s="26"/>
      <c r="Z22" s="26"/>
      <c r="AA22" s="26"/>
      <c r="AB22" s="26"/>
      <c r="AC22" s="26"/>
      <c r="AD22" s="26"/>
      <c r="AE22" s="26"/>
      <c r="AF22" s="26"/>
    </row>
    <row r="23" spans="1:32" ht="14.25" customHeight="1">
      <c r="A23" s="74">
        <v>21390</v>
      </c>
      <c r="B23" s="50" t="s">
        <v>1404</v>
      </c>
      <c r="C23" s="51"/>
      <c r="D23" s="51"/>
      <c r="E23" s="51"/>
      <c r="F23" s="51"/>
      <c r="G23" s="51"/>
      <c r="H23" s="51"/>
      <c r="I23" s="51"/>
      <c r="J23" s="51"/>
      <c r="K23" s="51"/>
      <c r="L23" s="51"/>
      <c r="M23" s="51"/>
      <c r="N23" s="51"/>
      <c r="O23" s="51"/>
      <c r="P23" s="51"/>
      <c r="Q23" s="51"/>
      <c r="R23" s="51"/>
      <c r="S23" s="46"/>
      <c r="T23" s="46"/>
      <c r="U23" s="46"/>
      <c r="V23" s="26"/>
      <c r="W23" s="26"/>
      <c r="X23" s="26"/>
      <c r="Y23" s="26"/>
      <c r="Z23" s="26"/>
      <c r="AA23" s="26"/>
      <c r="AB23" s="26"/>
      <c r="AC23" s="26"/>
      <c r="AD23" s="26"/>
      <c r="AE23" s="26"/>
      <c r="AF23" s="26"/>
    </row>
    <row r="24" spans="1:32" ht="14.25" customHeight="1">
      <c r="A24" s="74">
        <v>21700</v>
      </c>
      <c r="B24" s="109" t="s">
        <v>1405</v>
      </c>
      <c r="C24" s="51"/>
      <c r="D24" s="51"/>
      <c r="E24" s="51"/>
      <c r="F24" s="51"/>
      <c r="G24" s="51"/>
      <c r="H24" s="51"/>
      <c r="I24" s="51"/>
      <c r="J24" s="51"/>
      <c r="K24" s="51"/>
      <c r="L24" s="51"/>
      <c r="M24" s="51"/>
      <c r="N24" s="51"/>
      <c r="O24" s="51"/>
      <c r="P24" s="51"/>
      <c r="Q24" s="51">
        <v>3</v>
      </c>
      <c r="R24" s="51">
        <v>1.05</v>
      </c>
      <c r="S24" s="46"/>
      <c r="T24" s="46"/>
      <c r="U24" s="46"/>
      <c r="V24" s="26"/>
      <c r="W24" s="26"/>
      <c r="X24" s="26"/>
      <c r="Y24" s="26"/>
      <c r="Z24" s="26"/>
      <c r="AA24" s="26"/>
      <c r="AB24" s="26"/>
      <c r="AC24" s="26"/>
      <c r="AD24" s="26"/>
      <c r="AE24" s="26"/>
      <c r="AF24" s="26"/>
    </row>
    <row r="25" spans="1:32" ht="14.25" customHeight="1">
      <c r="A25" s="74">
        <v>21400</v>
      </c>
      <c r="B25" s="50" t="s">
        <v>819</v>
      </c>
      <c r="C25" s="51"/>
      <c r="D25" s="51"/>
      <c r="E25" s="51">
        <v>1</v>
      </c>
      <c r="F25" s="51">
        <v>1</v>
      </c>
      <c r="G25" s="51">
        <v>1</v>
      </c>
      <c r="H25" s="51">
        <v>1</v>
      </c>
      <c r="I25" s="51">
        <v>1</v>
      </c>
      <c r="J25" s="51">
        <v>1</v>
      </c>
      <c r="K25" s="51"/>
      <c r="L25" s="51"/>
      <c r="M25" s="51"/>
      <c r="N25" s="51"/>
      <c r="O25" s="51"/>
      <c r="P25" s="51"/>
      <c r="Q25" s="51">
        <v>12</v>
      </c>
      <c r="R25" s="51">
        <v>10.755000000000001</v>
      </c>
      <c r="S25" s="46"/>
      <c r="T25" s="46"/>
      <c r="U25" s="46"/>
      <c r="V25" s="26"/>
      <c r="W25" s="26"/>
      <c r="X25" s="26"/>
      <c r="Y25" s="26"/>
      <c r="Z25" s="26"/>
      <c r="AA25" s="26"/>
      <c r="AB25" s="26"/>
      <c r="AC25" s="26"/>
      <c r="AD25" s="26"/>
      <c r="AE25" s="26"/>
      <c r="AF25" s="26"/>
    </row>
    <row r="26" spans="1:32" ht="14.25" customHeight="1">
      <c r="A26" s="110">
        <v>21900</v>
      </c>
      <c r="B26" s="111" t="s">
        <v>1392</v>
      </c>
      <c r="C26" s="112"/>
      <c r="D26" s="112"/>
      <c r="E26" s="112"/>
      <c r="F26" s="112"/>
      <c r="G26" s="112"/>
      <c r="H26" s="112"/>
      <c r="I26" s="112"/>
      <c r="J26" s="112"/>
      <c r="K26" s="112"/>
      <c r="L26" s="112"/>
      <c r="M26" s="112"/>
      <c r="N26" s="112"/>
      <c r="O26" s="112">
        <v>4</v>
      </c>
      <c r="P26" s="112">
        <v>6.3879999999999999</v>
      </c>
      <c r="Q26" s="112">
        <v>19</v>
      </c>
      <c r="R26" s="112">
        <v>18.425000000000001</v>
      </c>
      <c r="S26" s="46"/>
      <c r="T26" s="46"/>
      <c r="U26" s="47"/>
      <c r="V26" s="20"/>
      <c r="W26" s="20"/>
      <c r="X26" s="20"/>
      <c r="Y26" s="20"/>
      <c r="Z26" s="20"/>
      <c r="AA26" s="20"/>
      <c r="AB26" s="20"/>
      <c r="AC26" s="20"/>
      <c r="AD26" s="20"/>
      <c r="AE26" s="20"/>
      <c r="AF26" s="20"/>
    </row>
    <row r="27" spans="1:32" ht="14.25" customHeight="1">
      <c r="A27" s="81" t="s">
        <v>9</v>
      </c>
      <c r="B27" s="48"/>
      <c r="C27" s="49">
        <f>C5+C6+C7+C8+C9+C10+C12+C13+C15+C14+C15+C16+C18++C19+C20+C21+C22+C23+C24+C25+C26+C11+C17</f>
        <v>34</v>
      </c>
      <c r="D27" s="49">
        <f t="shared" ref="D27:R27" si="0">D5+D6+D7+D8+D9+D10+D12+D13+D15+D14+D15+D16+D18++D19+D20+D21+D22+D23+D24+D25+D26+D11+D17</f>
        <v>26.061000000000003</v>
      </c>
      <c r="E27" s="49">
        <f t="shared" si="0"/>
        <v>45</v>
      </c>
      <c r="F27" s="49">
        <f t="shared" si="0"/>
        <v>36.435000000000002</v>
      </c>
      <c r="G27" s="49">
        <f t="shared" si="0"/>
        <v>77</v>
      </c>
      <c r="H27" s="49">
        <f t="shared" si="0"/>
        <v>70.063000000000002</v>
      </c>
      <c r="I27" s="49">
        <f t="shared" si="0"/>
        <v>26</v>
      </c>
      <c r="J27" s="49">
        <f t="shared" si="0"/>
        <v>12.015000000000001</v>
      </c>
      <c r="K27" s="49">
        <f t="shared" si="0"/>
        <v>2</v>
      </c>
      <c r="L27" s="49">
        <f t="shared" si="0"/>
        <v>0.40500000000000003</v>
      </c>
      <c r="M27" s="49">
        <f>M5+M6+M7+M8+M9+M10+M12+M13+M11+M15+M16+M17+M20+M21</f>
        <v>71</v>
      </c>
      <c r="N27" s="49">
        <f t="shared" si="0"/>
        <v>70.375000000000014</v>
      </c>
      <c r="O27" s="49">
        <v>35</v>
      </c>
      <c r="P27" s="49">
        <f t="shared" si="0"/>
        <v>39.372000000000007</v>
      </c>
      <c r="Q27" s="49">
        <f>Q5+Q6+Q7+Q8+Q9+Q10+Q11+Q12+Q13+Q15+Q16+Q17+Q14+Q18+Q19+Q20+Q21+Q22+Q24+Q25+Q26</f>
        <v>105</v>
      </c>
      <c r="R27" s="49">
        <f t="shared" si="0"/>
        <v>101.66099999999999</v>
      </c>
      <c r="S27" s="47"/>
      <c r="T27" s="47"/>
      <c r="U27" s="47"/>
      <c r="V27" s="20"/>
      <c r="W27" s="20"/>
      <c r="X27" s="20"/>
      <c r="Y27" s="20"/>
      <c r="Z27" s="20"/>
      <c r="AA27" s="20"/>
      <c r="AB27" s="20"/>
      <c r="AC27" s="20"/>
      <c r="AD27" s="20"/>
      <c r="AE27" s="20"/>
      <c r="AF27" s="20"/>
    </row>
    <row r="28" spans="1:32" ht="14.25" customHeight="1">
      <c r="A28" s="84"/>
      <c r="B28" s="47"/>
      <c r="C28" s="47"/>
      <c r="D28" s="47"/>
      <c r="E28" s="47"/>
      <c r="F28" s="47"/>
      <c r="G28" s="47"/>
      <c r="H28" s="47"/>
      <c r="I28" s="47"/>
      <c r="J28" s="47"/>
      <c r="K28" s="47"/>
      <c r="L28" s="47"/>
      <c r="M28" s="47"/>
      <c r="N28" s="47"/>
      <c r="O28" s="47"/>
      <c r="P28" s="47"/>
      <c r="Q28" s="47"/>
      <c r="R28" s="47"/>
      <c r="S28" s="47"/>
      <c r="T28" s="47"/>
      <c r="U28" s="47"/>
      <c r="V28" s="20"/>
      <c r="W28" s="20"/>
      <c r="X28" s="20"/>
      <c r="Y28" s="20"/>
      <c r="Z28" s="20"/>
      <c r="AA28" s="20"/>
      <c r="AB28" s="20"/>
      <c r="AC28" s="20"/>
      <c r="AD28" s="20"/>
      <c r="AE28" s="20"/>
      <c r="AF28" s="20"/>
    </row>
    <row r="29" spans="1:32" ht="14.25" customHeight="1">
      <c r="A29" s="82"/>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row>
    <row r="30" spans="1:32" ht="14.25" customHeight="1">
      <c r="A30" s="82"/>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row>
    <row r="31" spans="1:32" ht="14.25" customHeight="1">
      <c r="A31" s="82"/>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row>
    <row r="32" spans="1:32" ht="14.25" customHeight="1">
      <c r="A32" s="82"/>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row>
    <row r="33" spans="1:32" ht="14.25" customHeight="1">
      <c r="A33" s="82"/>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row>
    <row r="34" spans="1:32" ht="14.25" customHeight="1">
      <c r="A34" s="82"/>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row>
    <row r="35" spans="1:32" ht="14.25" customHeight="1">
      <c r="A35" s="82"/>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row>
    <row r="36" spans="1:32" ht="14.25" customHeight="1">
      <c r="A36" s="82"/>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4.25" customHeight="1">
      <c r="A37" s="82"/>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row>
    <row r="38" spans="1:32" ht="14.25" customHeight="1">
      <c r="A38" s="82"/>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row>
    <row r="39" spans="1:32" ht="14.25" customHeight="1">
      <c r="A39" s="82"/>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row>
    <row r="40" spans="1:32" ht="14.25" customHeight="1">
      <c r="A40" s="82"/>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4.25" customHeight="1">
      <c r="A41" s="82"/>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row>
    <row r="42" spans="1:32" ht="14.25" customHeight="1">
      <c r="A42" s="82"/>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row>
    <row r="43" spans="1:32" ht="14.25" customHeight="1">
      <c r="A43" s="82"/>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row>
    <row r="44" spans="1:32" ht="14.25" customHeight="1">
      <c r="A44" s="82"/>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row>
    <row r="45" spans="1:32" ht="14.25" customHeight="1">
      <c r="A45" s="82"/>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row>
    <row r="46" spans="1:32" ht="14.25" customHeight="1">
      <c r="A46" s="82"/>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row>
    <row r="47" spans="1:32" ht="14.25" customHeight="1">
      <c r="A47" s="82"/>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row>
    <row r="48" spans="1:32" ht="14.25" customHeight="1">
      <c r="A48" s="82"/>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row>
    <row r="49" spans="1:32" ht="14.25" customHeight="1">
      <c r="A49" s="82"/>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row>
    <row r="50" spans="1:32" ht="14.25" customHeight="1">
      <c r="A50" s="82"/>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row>
    <row r="51" spans="1:32" ht="14.25" customHeight="1">
      <c r="A51" s="82"/>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row>
    <row r="52" spans="1:32" ht="14.25" customHeight="1">
      <c r="A52" s="82"/>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row>
    <row r="53" spans="1:32" ht="14.25" customHeight="1">
      <c r="A53" s="82"/>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row>
    <row r="54" spans="1:32" ht="14.25" customHeight="1">
      <c r="A54" s="82"/>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row>
    <row r="55" spans="1:32" ht="14.25" customHeight="1">
      <c r="A55" s="82"/>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2" ht="14.25" customHeight="1">
      <c r="A56" s="8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row>
    <row r="57" spans="1:32" ht="14.25" customHeight="1">
      <c r="A57" s="82"/>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row>
    <row r="58" spans="1:32" ht="14.25" customHeight="1">
      <c r="A58" s="8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row>
    <row r="59" spans="1:32" ht="14.25" customHeight="1">
      <c r="A59" s="82"/>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row>
    <row r="60" spans="1:32" ht="14.25" customHeight="1">
      <c r="A60" s="82"/>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row>
    <row r="61" spans="1:32" ht="14.25" customHeight="1">
      <c r="A61" s="82"/>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row>
    <row r="62" spans="1:32" ht="14.25" customHeight="1">
      <c r="A62" s="82"/>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row>
    <row r="63" spans="1:32" ht="14.25" customHeight="1">
      <c r="A63" s="82"/>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row>
    <row r="64" spans="1:32" ht="14.25" customHeight="1">
      <c r="A64" s="82"/>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row>
    <row r="65" spans="1:32" ht="14.25" customHeight="1">
      <c r="A65" s="82"/>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row>
    <row r="66" spans="1:32" ht="14.25" customHeight="1">
      <c r="A66" s="82"/>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row>
    <row r="67" spans="1:32" ht="14.25" customHeight="1">
      <c r="A67" s="82"/>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row>
    <row r="68" spans="1:32" ht="14.25" customHeight="1">
      <c r="A68" s="82"/>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row>
    <row r="69" spans="1:32" ht="14.25" customHeight="1">
      <c r="A69" s="82"/>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row>
    <row r="70" spans="1:32" ht="14.25" customHeight="1">
      <c r="A70" s="82"/>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row>
    <row r="71" spans="1:32" ht="14.25" customHeight="1">
      <c r="A71" s="82"/>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row>
    <row r="72" spans="1:32" ht="14.25" customHeight="1">
      <c r="A72" s="82"/>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row>
    <row r="73" spans="1:32" ht="14.25" customHeight="1">
      <c r="A73" s="82"/>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row>
    <row r="74" spans="1:32" ht="14.25" customHeight="1">
      <c r="A74" s="82"/>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row>
    <row r="75" spans="1:32" ht="14.25" customHeight="1">
      <c r="A75" s="82"/>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row>
    <row r="76" spans="1:32" ht="14.25" customHeight="1">
      <c r="A76" s="82"/>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row>
    <row r="77" spans="1:32" ht="14.25" customHeight="1">
      <c r="A77" s="82"/>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row>
    <row r="78" spans="1:32" ht="14.25" customHeight="1">
      <c r="A78" s="82"/>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row>
    <row r="79" spans="1:32" ht="14.25" customHeight="1">
      <c r="A79" s="82"/>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row>
    <row r="80" spans="1:32" ht="14.25" customHeight="1">
      <c r="A80" s="82"/>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row>
    <row r="81" spans="1:32" ht="14.25" customHeight="1">
      <c r="A81" s="82"/>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row>
    <row r="82" spans="1:32" ht="14.25" customHeight="1">
      <c r="A82" s="82"/>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row>
    <row r="83" spans="1:32" ht="14.25" customHeight="1">
      <c r="A83" s="82"/>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row>
    <row r="84" spans="1:32" ht="14.25" customHeight="1">
      <c r="A84" s="82"/>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row>
    <row r="85" spans="1:32" ht="14.25" customHeight="1">
      <c r="A85" s="82"/>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row>
    <row r="86" spans="1:32" ht="14.25" customHeight="1">
      <c r="A86" s="82"/>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row>
    <row r="87" spans="1:32" ht="14.25" customHeight="1">
      <c r="A87" s="82"/>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row>
    <row r="88" spans="1:32" ht="14.25" customHeight="1">
      <c r="A88" s="82"/>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row>
    <row r="89" spans="1:32" ht="14.25" customHeight="1">
      <c r="A89" s="82"/>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row>
    <row r="90" spans="1:32" ht="14.25" customHeight="1">
      <c r="A90" s="82"/>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row>
    <row r="91" spans="1:32" ht="14.25" customHeight="1">
      <c r="A91" s="82"/>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row>
    <row r="92" spans="1:32" ht="14.25" customHeight="1">
      <c r="A92" s="82"/>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row>
    <row r="93" spans="1:32" ht="14.25" customHeight="1">
      <c r="A93" s="82"/>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row>
    <row r="94" spans="1:32" ht="14.25" customHeight="1">
      <c r="A94" s="82"/>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row>
    <row r="95" spans="1:32" ht="14.25" customHeight="1">
      <c r="A95" s="82"/>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row>
    <row r="96" spans="1:32" ht="14.25" customHeight="1">
      <c r="A96" s="82"/>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row>
    <row r="97" spans="1:32" ht="14.25" customHeight="1">
      <c r="A97" s="82"/>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row>
    <row r="98" spans="1:32" ht="14.25" customHeight="1">
      <c r="A98" s="82"/>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row>
    <row r="99" spans="1:32" ht="14.25" customHeight="1">
      <c r="A99" s="82"/>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row>
    <row r="100" spans="1:32" ht="14.25" customHeight="1">
      <c r="A100" s="82"/>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row>
    <row r="101" spans="1:32" ht="14.25" customHeight="1">
      <c r="A101" s="82"/>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row>
    <row r="102" spans="1:32" ht="14.25" customHeight="1">
      <c r="A102" s="82"/>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row>
    <row r="103" spans="1:32" ht="14.25" customHeight="1">
      <c r="A103" s="82"/>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row>
    <row r="104" spans="1:32" ht="14.25" customHeight="1">
      <c r="A104" s="82"/>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row>
    <row r="105" spans="1:32" ht="14.25" customHeight="1">
      <c r="A105" s="82"/>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row>
    <row r="106" spans="1:32" ht="14.25" customHeight="1">
      <c r="A106" s="82"/>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row>
    <row r="107" spans="1:32" ht="14.25" customHeight="1">
      <c r="A107" s="82"/>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row>
    <row r="108" spans="1:32" ht="14.25" customHeight="1">
      <c r="A108" s="82"/>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row>
    <row r="109" spans="1:32" ht="14.25" customHeight="1">
      <c r="A109" s="82"/>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row>
    <row r="110" spans="1:32" ht="14.25" customHeight="1">
      <c r="A110" s="8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row>
    <row r="111" spans="1:32" ht="14.25" customHeight="1">
      <c r="A111" s="82"/>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row>
    <row r="112" spans="1:32" ht="14.25" customHeight="1">
      <c r="A112" s="82"/>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row>
    <row r="113" spans="1:32" ht="14.25" customHeight="1">
      <c r="A113" s="8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row>
    <row r="114" spans="1:32" ht="14.25" customHeight="1">
      <c r="A114" s="8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row>
    <row r="115" spans="1:32" ht="14.25" customHeight="1">
      <c r="A115" s="82"/>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row>
    <row r="116" spans="1:32" ht="14.25" customHeight="1">
      <c r="A116" s="82"/>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row>
    <row r="117" spans="1:32" ht="14.25" customHeight="1">
      <c r="A117" s="82"/>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row>
    <row r="118" spans="1:32" ht="14.25" customHeight="1">
      <c r="A118" s="82"/>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row>
    <row r="119" spans="1:32" ht="14.25" customHeight="1">
      <c r="A119" s="82"/>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row>
    <row r="120" spans="1:32" ht="14.25" customHeight="1">
      <c r="A120" s="8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row>
    <row r="121" spans="1:32" ht="14.25" customHeight="1">
      <c r="A121" s="82"/>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row>
    <row r="122" spans="1:32" ht="14.25" customHeight="1">
      <c r="A122" s="82"/>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row>
    <row r="123" spans="1:32" ht="14.25" customHeight="1">
      <c r="A123" s="82"/>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row>
    <row r="124" spans="1:32" ht="14.25" customHeight="1">
      <c r="A124" s="82"/>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row>
    <row r="125" spans="1:32" ht="14.25" customHeight="1">
      <c r="A125" s="82"/>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row>
    <row r="126" spans="1:32" ht="14.25" customHeight="1">
      <c r="A126" s="82"/>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row>
    <row r="127" spans="1:32" ht="14.25" customHeight="1">
      <c r="A127" s="82"/>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row>
    <row r="128" spans="1:32" ht="14.25" customHeight="1">
      <c r="A128" s="82"/>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row>
    <row r="129" spans="1:32" ht="14.25" customHeight="1">
      <c r="A129" s="82"/>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row>
    <row r="130" spans="1:32" ht="14.25" customHeight="1">
      <c r="A130" s="82"/>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row>
    <row r="131" spans="1:32" ht="14.25" customHeight="1">
      <c r="A131" s="8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row>
    <row r="132" spans="1:32" ht="14.25" customHeight="1">
      <c r="A132" s="82"/>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row>
    <row r="133" spans="1:32" ht="14.25" customHeight="1">
      <c r="A133" s="82"/>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row>
    <row r="134" spans="1:32" ht="14.25" customHeight="1">
      <c r="A134" s="82"/>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row>
    <row r="135" spans="1:32" ht="14.25" customHeight="1">
      <c r="A135" s="82"/>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row>
    <row r="136" spans="1:32" ht="14.25" customHeight="1">
      <c r="A136" s="82"/>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row>
    <row r="137" spans="1:32" ht="14.25" customHeight="1">
      <c r="A137" s="82"/>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row>
    <row r="138" spans="1:32" ht="14.25" customHeight="1">
      <c r="A138" s="82"/>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row>
    <row r="139" spans="1:32" ht="14.25" customHeight="1">
      <c r="A139" s="82"/>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row>
    <row r="140" spans="1:32" ht="14.25" customHeight="1">
      <c r="A140" s="82"/>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row>
    <row r="141" spans="1:32" ht="14.25" customHeight="1">
      <c r="A141" s="82"/>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row>
    <row r="142" spans="1:32" ht="14.25" customHeight="1">
      <c r="A142" s="82"/>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row>
    <row r="143" spans="1:32" ht="14.25" customHeight="1">
      <c r="A143" s="82"/>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row>
    <row r="144" spans="1:32" ht="14.25" customHeight="1">
      <c r="A144" s="82"/>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row>
    <row r="145" spans="1:32" ht="14.25" customHeight="1">
      <c r="A145" s="82"/>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row>
    <row r="146" spans="1:32" ht="14.25" customHeight="1">
      <c r="A146" s="82"/>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row>
    <row r="147" spans="1:32" ht="14.25" customHeight="1">
      <c r="A147" s="82"/>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row>
    <row r="148" spans="1:32" ht="14.25" customHeight="1">
      <c r="A148" s="82"/>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row>
    <row r="149" spans="1:32" ht="14.25" customHeight="1">
      <c r="A149" s="82"/>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row>
    <row r="150" spans="1:32" ht="14.25" customHeight="1">
      <c r="A150" s="82"/>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row>
    <row r="151" spans="1:32" ht="14.25" customHeight="1">
      <c r="A151" s="82"/>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row>
    <row r="152" spans="1:32" ht="14.25" customHeight="1">
      <c r="A152" s="82"/>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row>
    <row r="153" spans="1:32" ht="14.25" customHeight="1">
      <c r="A153" s="82"/>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row>
    <row r="154" spans="1:32" ht="14.25" customHeight="1">
      <c r="A154" s="82"/>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row>
    <row r="155" spans="1:32" ht="14.25" customHeight="1">
      <c r="A155" s="82"/>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row>
    <row r="156" spans="1:32" ht="14.25" customHeight="1">
      <c r="A156" s="82"/>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row>
    <row r="157" spans="1:32" ht="14.25" customHeight="1">
      <c r="A157" s="82"/>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row>
    <row r="158" spans="1:32" ht="14.25" customHeight="1">
      <c r="A158" s="82"/>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row>
    <row r="159" spans="1:32" ht="14.25" customHeight="1">
      <c r="A159" s="82"/>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row>
    <row r="160" spans="1:32" ht="14.25" customHeight="1">
      <c r="A160" s="82"/>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row>
    <row r="161" spans="1:32" ht="14.25" customHeight="1">
      <c r="A161" s="82"/>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row>
    <row r="162" spans="1:32" ht="14.25" customHeight="1">
      <c r="A162" s="82"/>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row>
    <row r="163" spans="1:32" ht="14.25" customHeight="1">
      <c r="A163" s="82"/>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row>
    <row r="164" spans="1:32" ht="14.25" customHeight="1">
      <c r="A164" s="82"/>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row>
    <row r="165" spans="1:32" ht="14.25" customHeight="1">
      <c r="A165" s="82"/>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row>
    <row r="166" spans="1:32" ht="14.25" customHeight="1">
      <c r="A166" s="82"/>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row>
    <row r="167" spans="1:32" ht="14.25" customHeight="1">
      <c r="A167" s="82"/>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row>
    <row r="168" spans="1:32" ht="14.25" customHeight="1">
      <c r="A168" s="82"/>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row>
    <row r="169" spans="1:32" ht="14.25" customHeight="1">
      <c r="A169" s="82"/>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row>
    <row r="170" spans="1:32" ht="14.25" customHeight="1">
      <c r="A170" s="82"/>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row>
    <row r="171" spans="1:32" ht="14.25" customHeight="1">
      <c r="A171" s="82"/>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row>
    <row r="172" spans="1:32" ht="14.25" customHeight="1">
      <c r="A172" s="82"/>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row>
    <row r="173" spans="1:32" ht="14.25" customHeight="1">
      <c r="A173" s="82"/>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row>
    <row r="174" spans="1:32" ht="14.25" customHeight="1">
      <c r="A174" s="82"/>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row>
    <row r="175" spans="1:32" ht="14.25" customHeight="1">
      <c r="A175" s="82"/>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row>
    <row r="176" spans="1:32" ht="14.25" customHeight="1">
      <c r="A176" s="82"/>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row>
    <row r="177" spans="1:32" ht="14.25" customHeight="1">
      <c r="A177" s="82"/>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row>
    <row r="178" spans="1:32" ht="14.25" customHeight="1">
      <c r="A178" s="82"/>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row>
    <row r="179" spans="1:32" ht="14.25" customHeight="1">
      <c r="A179" s="82"/>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row>
    <row r="180" spans="1:32" ht="14.25" customHeight="1">
      <c r="A180" s="82"/>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row>
    <row r="181" spans="1:32" ht="14.25" customHeight="1">
      <c r="A181" s="82"/>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row>
    <row r="182" spans="1:32" ht="14.25" customHeight="1">
      <c r="A182" s="82"/>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row>
    <row r="183" spans="1:32" ht="14.25" customHeight="1">
      <c r="A183" s="82"/>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row>
    <row r="184" spans="1:32" ht="14.25" customHeight="1">
      <c r="A184" s="82"/>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row>
    <row r="185" spans="1:32" ht="14.25" customHeight="1">
      <c r="A185" s="82"/>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row>
    <row r="186" spans="1:32" ht="14.25" customHeight="1">
      <c r="A186" s="82"/>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row>
    <row r="187" spans="1:32" ht="14.25" customHeight="1">
      <c r="A187" s="82"/>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row>
    <row r="188" spans="1:32" ht="14.25" customHeight="1">
      <c r="A188" s="82"/>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row>
    <row r="189" spans="1:32" ht="14.25" customHeight="1">
      <c r="A189" s="82"/>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row>
    <row r="190" spans="1:32" ht="14.25" customHeight="1">
      <c r="A190" s="82"/>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row>
    <row r="191" spans="1:32" ht="14.25" customHeight="1">
      <c r="A191" s="82"/>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row>
    <row r="192" spans="1:32" ht="14.25" customHeight="1">
      <c r="A192" s="82"/>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row>
    <row r="193" spans="1:32" ht="14.25" customHeight="1">
      <c r="A193" s="82"/>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row>
    <row r="194" spans="1:32" ht="14.25" customHeight="1">
      <c r="A194" s="82"/>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row>
    <row r="195" spans="1:32" ht="14.25" customHeight="1">
      <c r="A195" s="82"/>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row>
    <row r="196" spans="1:32" ht="14.25" customHeight="1">
      <c r="A196" s="82"/>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row>
    <row r="197" spans="1:32" ht="14.25" customHeight="1">
      <c r="A197" s="82"/>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row>
    <row r="198" spans="1:32" ht="14.25" customHeight="1">
      <c r="A198" s="82"/>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row>
    <row r="199" spans="1:32" ht="14.25" customHeight="1">
      <c r="A199" s="82"/>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row>
    <row r="200" spans="1:32" ht="14.25" customHeight="1">
      <c r="A200" s="82"/>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row>
    <row r="201" spans="1:32" ht="14.25" customHeight="1">
      <c r="A201" s="82"/>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row>
    <row r="202" spans="1:32" ht="14.25" customHeight="1">
      <c r="A202" s="82"/>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row>
    <row r="203" spans="1:32" ht="14.25" customHeight="1">
      <c r="A203" s="8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row>
    <row r="204" spans="1:32" ht="14.25" customHeight="1">
      <c r="A204" s="82"/>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row>
    <row r="205" spans="1:32" ht="14.25" customHeight="1">
      <c r="A205" s="82"/>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row>
    <row r="206" spans="1:32" ht="14.25" customHeight="1">
      <c r="A206" s="82"/>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row>
    <row r="207" spans="1:32" ht="14.25" customHeight="1">
      <c r="A207" s="82"/>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row>
    <row r="208" spans="1:32" ht="14.25" customHeight="1">
      <c r="A208" s="82"/>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row>
    <row r="209" spans="1:32" ht="14.25" customHeight="1">
      <c r="A209" s="8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row>
    <row r="210" spans="1:32" ht="14.25" customHeight="1">
      <c r="A210" s="82"/>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row>
    <row r="211" spans="1:32" ht="14.25" customHeight="1">
      <c r="A211" s="82"/>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row>
    <row r="212" spans="1:32" ht="14.25" customHeight="1">
      <c r="A212" s="82"/>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row>
    <row r="213" spans="1:32" ht="14.25" customHeight="1">
      <c r="A213" s="82"/>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row>
    <row r="214" spans="1:32" ht="14.25" customHeight="1">
      <c r="A214" s="82"/>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row>
    <row r="215" spans="1:32" ht="14.25" customHeight="1">
      <c r="A215" s="8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row>
    <row r="216" spans="1:32" ht="14.25" customHeight="1">
      <c r="A216" s="82"/>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row>
    <row r="217" spans="1:32" ht="14.25" customHeight="1">
      <c r="A217" s="82"/>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row>
    <row r="218" spans="1:32" ht="14.25" customHeight="1">
      <c r="A218" s="82"/>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row>
    <row r="219" spans="1:32" ht="14.25" customHeight="1">
      <c r="A219" s="82"/>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row>
    <row r="220" spans="1:32" ht="14.25" customHeight="1">
      <c r="A220" s="82"/>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row>
    <row r="221" spans="1:32" ht="14.25" customHeight="1">
      <c r="A221" s="82"/>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row>
    <row r="222" spans="1:32" ht="14.25" customHeight="1">
      <c r="A222" s="82"/>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row>
    <row r="223" spans="1:32" ht="14.25" customHeight="1">
      <c r="A223" s="82"/>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row>
    <row r="224" spans="1:32" ht="14.25" customHeight="1">
      <c r="A224" s="8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row>
    <row r="225" spans="1:32" ht="14.25" customHeight="1">
      <c r="A225" s="82"/>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row>
    <row r="226" spans="1:32" ht="14.25" customHeight="1">
      <c r="A226" s="82"/>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row>
    <row r="227" spans="1:32" ht="14.25" customHeight="1">
      <c r="A227" s="8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row>
    <row r="228" spans="1:32" ht="14.25" customHeight="1">
      <c r="A228" s="8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row>
    <row r="229" spans="1:32" ht="14.25" customHeight="1">
      <c r="A229" s="82"/>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row>
    <row r="230" spans="1:32" ht="14.25" customHeight="1">
      <c r="A230" s="82"/>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row>
    <row r="231" spans="1:32" ht="14.25" customHeight="1">
      <c r="A231" s="82"/>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row>
    <row r="232" spans="1:32" ht="14.25" customHeight="1">
      <c r="A232" s="82"/>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row>
    <row r="233" spans="1:32" ht="14.25" customHeight="1">
      <c r="A233" s="82"/>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row>
    <row r="234" spans="1:32" ht="14.25" customHeight="1">
      <c r="A234" s="82"/>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row>
    <row r="235" spans="1:32" ht="14.25" customHeight="1">
      <c r="A235" s="82"/>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row>
    <row r="236" spans="1:32" ht="14.25" customHeight="1">
      <c r="A236" s="82"/>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row>
    <row r="237" spans="1:32" ht="14.25" customHeight="1">
      <c r="A237" s="82"/>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row>
    <row r="238" spans="1:32" ht="14.25" customHeight="1">
      <c r="A238" s="82"/>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row>
    <row r="239" spans="1:32" ht="14.25" customHeight="1">
      <c r="A239" s="82"/>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row>
    <row r="240" spans="1:32" ht="14.25" customHeight="1">
      <c r="A240" s="82"/>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row>
    <row r="241" spans="1:32" ht="14.25" customHeight="1">
      <c r="A241" s="82"/>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row>
    <row r="242" spans="1:32" ht="14.25" customHeight="1">
      <c r="A242" s="82"/>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row>
    <row r="243" spans="1:32" ht="14.25" customHeight="1">
      <c r="A243" s="82"/>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row>
    <row r="244" spans="1:32" ht="14.25" customHeight="1">
      <c r="A244" s="82"/>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row>
    <row r="245" spans="1:32" ht="14.25" customHeight="1">
      <c r="A245" s="82"/>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row>
    <row r="246" spans="1:32" ht="14.25" customHeight="1">
      <c r="A246" s="82"/>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row>
    <row r="247" spans="1:32" ht="14.25" customHeight="1">
      <c r="A247" s="82"/>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row>
    <row r="248" spans="1:32" ht="14.25" customHeight="1">
      <c r="A248" s="82"/>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row>
    <row r="249" spans="1:32" ht="14.25" customHeight="1">
      <c r="A249" s="82"/>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row>
    <row r="250" spans="1:32" ht="14.25" customHeight="1">
      <c r="A250" s="82"/>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row>
    <row r="251" spans="1:32" ht="14.25" customHeight="1">
      <c r="A251" s="82"/>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row>
    <row r="252" spans="1:32" ht="14.25" customHeight="1">
      <c r="A252" s="82"/>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row>
    <row r="253" spans="1:32" ht="14.25" customHeight="1">
      <c r="A253" s="82"/>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row>
    <row r="254" spans="1:32" ht="14.25" customHeight="1">
      <c r="A254" s="82"/>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row>
    <row r="255" spans="1:32" ht="14.25" customHeight="1">
      <c r="A255" s="82"/>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row>
    <row r="256" spans="1:32" ht="14.25" customHeight="1">
      <c r="A256" s="82"/>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row>
    <row r="257" spans="1:32" ht="14.25" customHeight="1">
      <c r="A257" s="82"/>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row>
    <row r="258" spans="1:32" ht="14.25" customHeight="1">
      <c r="A258" s="82"/>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row>
    <row r="259" spans="1:32" ht="14.25" customHeight="1">
      <c r="A259" s="82"/>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row>
    <row r="260" spans="1:32" ht="14.25" customHeight="1">
      <c r="A260" s="82"/>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row>
    <row r="261" spans="1:32" ht="14.25" customHeight="1">
      <c r="A261" s="82"/>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row>
    <row r="262" spans="1:32" ht="14.25" customHeight="1">
      <c r="A262" s="82"/>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row>
    <row r="263" spans="1:32" ht="14.25" customHeight="1">
      <c r="A263" s="82"/>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row>
    <row r="264" spans="1:32" ht="14.25" customHeight="1">
      <c r="A264" s="82"/>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row>
    <row r="265" spans="1:32" ht="14.25" customHeight="1">
      <c r="A265" s="82"/>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row>
    <row r="266" spans="1:32" ht="14.25" customHeight="1">
      <c r="A266" s="82"/>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row>
    <row r="267" spans="1:32" ht="14.25" customHeight="1">
      <c r="A267" s="82"/>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row>
    <row r="268" spans="1:32" ht="14.25" customHeight="1">
      <c r="A268" s="82"/>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row>
    <row r="269" spans="1:32" ht="14.25" customHeight="1">
      <c r="A269" s="82"/>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row>
    <row r="270" spans="1:32" ht="14.25" customHeight="1">
      <c r="A270" s="82"/>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row>
    <row r="271" spans="1:32" ht="14.25" customHeight="1">
      <c r="A271" s="82"/>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row>
    <row r="272" spans="1:32" ht="14.25" customHeight="1">
      <c r="A272" s="82"/>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row>
    <row r="273" spans="1:32" ht="14.25" customHeight="1">
      <c r="A273" s="82"/>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row>
    <row r="274" spans="1:32" ht="14.25" customHeight="1">
      <c r="A274" s="82"/>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row>
    <row r="275" spans="1:32" ht="14.25" customHeight="1">
      <c r="A275" s="82"/>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row>
    <row r="276" spans="1:32" ht="14.25" customHeight="1">
      <c r="A276" s="82"/>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row>
    <row r="277" spans="1:32" ht="14.25" customHeight="1">
      <c r="A277" s="82"/>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row>
    <row r="278" spans="1:32" ht="14.25" customHeight="1">
      <c r="A278" s="82"/>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row>
    <row r="279" spans="1:32" ht="14.25" customHeight="1">
      <c r="A279" s="82"/>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row>
    <row r="280" spans="1:32" ht="14.25" customHeight="1">
      <c r="A280" s="82"/>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row>
    <row r="281" spans="1:32" ht="14.25" customHeight="1">
      <c r="A281" s="82"/>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row>
    <row r="282" spans="1:32" ht="14.25" customHeight="1">
      <c r="A282" s="82"/>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row>
    <row r="283" spans="1:32" ht="14.25" customHeight="1">
      <c r="A283" s="82"/>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row>
    <row r="284" spans="1:32" ht="14.25" customHeight="1">
      <c r="A284" s="82"/>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row>
    <row r="285" spans="1:32" ht="14.25" customHeight="1">
      <c r="A285" s="82"/>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row>
    <row r="286" spans="1:32" ht="14.25" customHeight="1">
      <c r="A286" s="82"/>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row>
    <row r="287" spans="1:32" ht="14.25" customHeight="1">
      <c r="A287" s="82"/>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row>
    <row r="288" spans="1:32" ht="14.25" customHeight="1">
      <c r="A288" s="82"/>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row>
    <row r="289" spans="1:32" ht="14.25" customHeight="1">
      <c r="A289" s="82"/>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row>
    <row r="290" spans="1:32" ht="14.25" customHeight="1">
      <c r="A290" s="82"/>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row>
    <row r="291" spans="1:32" ht="14.25" customHeight="1">
      <c r="A291" s="82"/>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row>
    <row r="292" spans="1:32" ht="14.25" customHeight="1">
      <c r="A292" s="82"/>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row>
    <row r="293" spans="1:32" ht="14.25" customHeight="1">
      <c r="A293" s="82"/>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row>
    <row r="294" spans="1:32" ht="14.25" customHeight="1">
      <c r="A294" s="82"/>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row>
    <row r="295" spans="1:32" ht="14.25" customHeight="1">
      <c r="A295" s="82"/>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row>
    <row r="296" spans="1:32" ht="14.25" customHeight="1">
      <c r="A296" s="82"/>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row>
    <row r="297" spans="1:32" ht="14.25" customHeight="1">
      <c r="A297" s="82"/>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row>
    <row r="298" spans="1:32" ht="14.25" customHeight="1">
      <c r="A298" s="82"/>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row>
    <row r="299" spans="1:32" ht="14.25" customHeight="1">
      <c r="A299" s="82"/>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row>
    <row r="300" spans="1:32" ht="14.25" customHeight="1">
      <c r="A300" s="82"/>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row>
    <row r="301" spans="1:32" ht="14.25" customHeight="1">
      <c r="A301" s="82"/>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row>
    <row r="302" spans="1:32" ht="14.25" customHeight="1">
      <c r="A302" s="82"/>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row>
    <row r="303" spans="1:32" ht="14.25" customHeight="1">
      <c r="A303" s="82"/>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row>
    <row r="304" spans="1:32" ht="14.25" customHeight="1">
      <c r="A304" s="82"/>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row>
    <row r="305" spans="1:32" ht="14.25" customHeight="1">
      <c r="A305" s="82"/>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row>
    <row r="306" spans="1:32" ht="14.25" customHeight="1">
      <c r="A306" s="82"/>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row>
    <row r="307" spans="1:32" ht="14.25" customHeight="1">
      <c r="A307" s="82"/>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row>
    <row r="308" spans="1:32" ht="14.25" customHeight="1">
      <c r="A308" s="82"/>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row>
    <row r="309" spans="1:32" ht="14.25" customHeight="1">
      <c r="A309" s="82"/>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row>
    <row r="310" spans="1:32" ht="14.25" customHeight="1">
      <c r="A310" s="82"/>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row>
    <row r="311" spans="1:32" ht="14.25" customHeight="1">
      <c r="A311" s="82"/>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row>
    <row r="312" spans="1:32" ht="14.25" customHeight="1">
      <c r="A312" s="82"/>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row>
    <row r="313" spans="1:32" ht="14.25" customHeight="1">
      <c r="A313" s="82"/>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row>
    <row r="314" spans="1:32" ht="14.25" customHeight="1">
      <c r="A314" s="82"/>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row>
    <row r="315" spans="1:32" ht="14.25" customHeight="1">
      <c r="A315" s="82"/>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row>
    <row r="316" spans="1:32" ht="14.25" customHeight="1">
      <c r="A316" s="82"/>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row>
    <row r="317" spans="1:32" ht="14.25" customHeight="1">
      <c r="A317" s="82"/>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row>
    <row r="318" spans="1:32" ht="14.25" customHeight="1">
      <c r="A318" s="82"/>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row>
    <row r="319" spans="1:32" ht="14.25" customHeight="1">
      <c r="A319" s="82"/>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row>
    <row r="320" spans="1:32" ht="14.25" customHeight="1">
      <c r="A320" s="82"/>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row>
    <row r="321" spans="1:32" ht="14.25" customHeight="1">
      <c r="A321" s="82"/>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row>
    <row r="322" spans="1:32" ht="14.25" customHeight="1">
      <c r="A322" s="82"/>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row>
    <row r="323" spans="1:32" ht="14.25" customHeight="1">
      <c r="A323" s="82"/>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row>
    <row r="324" spans="1:32" ht="14.25" customHeight="1">
      <c r="A324" s="82"/>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row>
    <row r="325" spans="1:32" ht="14.25" customHeight="1">
      <c r="A325" s="82"/>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row>
    <row r="326" spans="1:32" ht="14.25" customHeight="1">
      <c r="A326" s="82"/>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row>
    <row r="327" spans="1:32" ht="14.25" customHeight="1">
      <c r="A327" s="82"/>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row>
    <row r="328" spans="1:32" ht="14.25" customHeight="1">
      <c r="A328" s="82"/>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row>
    <row r="329" spans="1:32" ht="14.25" customHeight="1">
      <c r="A329" s="82"/>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row>
    <row r="330" spans="1:32" ht="14.25" customHeight="1">
      <c r="A330" s="82"/>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row>
    <row r="331" spans="1:32" ht="14.25" customHeight="1">
      <c r="A331" s="82"/>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row>
    <row r="332" spans="1:32" ht="14.25" customHeight="1">
      <c r="A332" s="82"/>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row>
    <row r="333" spans="1:32" ht="14.25" customHeight="1">
      <c r="A333" s="82"/>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row>
    <row r="334" spans="1:32" ht="14.25" customHeight="1">
      <c r="A334" s="82"/>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row>
    <row r="335" spans="1:32" ht="14.25" customHeight="1">
      <c r="A335" s="82"/>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row>
    <row r="336" spans="1:32" ht="14.25" customHeight="1">
      <c r="A336" s="82"/>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row>
    <row r="337" spans="1:32" ht="14.25" customHeight="1">
      <c r="A337" s="82"/>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row>
    <row r="338" spans="1:32" ht="14.25" customHeight="1">
      <c r="A338" s="82"/>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row>
    <row r="339" spans="1:32" ht="14.25" customHeight="1">
      <c r="A339" s="82"/>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row>
    <row r="340" spans="1:32" ht="14.25" customHeight="1">
      <c r="A340" s="82"/>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row>
    <row r="341" spans="1:32" ht="14.25" customHeight="1">
      <c r="A341" s="82"/>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row>
    <row r="342" spans="1:32" ht="14.25" customHeight="1">
      <c r="A342" s="82"/>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row>
    <row r="343" spans="1:32" ht="14.25" customHeight="1">
      <c r="A343" s="8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row>
    <row r="344" spans="1:32" ht="14.25" customHeight="1">
      <c r="A344" s="8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row>
    <row r="345" spans="1:32" ht="14.25" customHeight="1">
      <c r="A345" s="8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row>
    <row r="346" spans="1:32" ht="14.25" customHeight="1">
      <c r="A346" s="8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row>
    <row r="347" spans="1:32" ht="14.25" customHeight="1">
      <c r="A347" s="8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row>
    <row r="348" spans="1:32" ht="14.25" customHeight="1">
      <c r="A348" s="8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row>
    <row r="349" spans="1:32" ht="14.25" customHeight="1">
      <c r="A349" s="8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row>
    <row r="350" spans="1:32" ht="14.25" customHeight="1">
      <c r="A350" s="8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row>
    <row r="351" spans="1:32" ht="14.25" customHeight="1">
      <c r="A351" s="8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row>
    <row r="352" spans="1:32" ht="14.25" customHeight="1">
      <c r="A352" s="8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row>
    <row r="353" spans="1:32" ht="14.25" customHeight="1">
      <c r="A353" s="8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row>
    <row r="354" spans="1:32" ht="14.25" customHeight="1">
      <c r="A354" s="8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row>
    <row r="355" spans="1:32" ht="14.25" customHeight="1">
      <c r="A355" s="8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row>
    <row r="356" spans="1:32" ht="14.25" customHeight="1">
      <c r="A356" s="8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row>
    <row r="357" spans="1:32" ht="14.25" customHeight="1">
      <c r="A357" s="8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row>
    <row r="358" spans="1:32" ht="14.25" customHeight="1">
      <c r="A358" s="8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row>
    <row r="359" spans="1:32" ht="14.25" customHeight="1">
      <c r="A359" s="8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row>
    <row r="360" spans="1:32" ht="14.25" customHeight="1">
      <c r="A360" s="8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row>
    <row r="361" spans="1:32" ht="14.25" customHeight="1">
      <c r="A361" s="8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row>
    <row r="362" spans="1:32" ht="14.25" customHeight="1">
      <c r="A362" s="8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row>
    <row r="363" spans="1:32" ht="14.25" customHeight="1">
      <c r="A363" s="8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row>
    <row r="364" spans="1:32" ht="14.25" customHeight="1">
      <c r="A364" s="8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row>
    <row r="365" spans="1:32" ht="14.25" customHeight="1">
      <c r="A365" s="8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row>
    <row r="366" spans="1:32" ht="14.25" customHeight="1">
      <c r="A366" s="8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row>
    <row r="367" spans="1:32" ht="14.25" customHeight="1">
      <c r="A367" s="8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row>
    <row r="368" spans="1:32" ht="14.25" customHeight="1">
      <c r="A368" s="8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row>
    <row r="369" spans="1:32" ht="14.25" customHeight="1">
      <c r="A369" s="8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row>
    <row r="370" spans="1:32" ht="14.25" customHeight="1">
      <c r="A370" s="8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row>
    <row r="371" spans="1:32" ht="14.25" customHeight="1">
      <c r="A371" s="8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row>
    <row r="372" spans="1:32" ht="14.25" customHeight="1">
      <c r="A372" s="8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row>
    <row r="373" spans="1:32" ht="14.25" customHeight="1">
      <c r="A373" s="8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row>
    <row r="374" spans="1:32" ht="14.25" customHeight="1">
      <c r="A374" s="8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row>
    <row r="375" spans="1:32" ht="14.25" customHeight="1">
      <c r="A375" s="8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row>
    <row r="376" spans="1:32" ht="14.25" customHeight="1">
      <c r="A376" s="8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row>
    <row r="377" spans="1:32" ht="14.25" customHeight="1">
      <c r="A377" s="8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row>
    <row r="378" spans="1:32" ht="14.25" customHeight="1">
      <c r="A378" s="8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row>
    <row r="379" spans="1:32" ht="14.25" customHeight="1">
      <c r="A379" s="8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row>
    <row r="380" spans="1:32" ht="14.25" customHeight="1">
      <c r="A380" s="8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row>
    <row r="381" spans="1:32" ht="14.25" customHeight="1">
      <c r="A381" s="8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row>
    <row r="382" spans="1:32" ht="14.25" customHeight="1">
      <c r="A382" s="8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row>
    <row r="383" spans="1:32" ht="14.25" customHeight="1">
      <c r="A383" s="8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row>
    <row r="384" spans="1:32" ht="14.25" customHeight="1">
      <c r="A384" s="8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row>
    <row r="385" spans="1:32" ht="14.25" customHeight="1">
      <c r="A385" s="8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row>
    <row r="386" spans="1:32" ht="14.25" customHeight="1">
      <c r="A386" s="8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row>
    <row r="387" spans="1:32" ht="14.25" customHeight="1">
      <c r="A387" s="8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row>
    <row r="388" spans="1:32" ht="14.25" customHeight="1">
      <c r="A388" s="8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row>
    <row r="389" spans="1:32" ht="14.25" customHeight="1">
      <c r="A389" s="8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row>
    <row r="390" spans="1:32" ht="14.25" customHeight="1">
      <c r="A390" s="8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row>
    <row r="391" spans="1:32" ht="14.25" customHeight="1">
      <c r="A391" s="8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row>
    <row r="392" spans="1:32" ht="14.25" customHeight="1">
      <c r="A392" s="8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row>
    <row r="393" spans="1:32" ht="14.25" customHeight="1">
      <c r="A393" s="8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row>
    <row r="394" spans="1:32" ht="14.25" customHeight="1">
      <c r="A394" s="8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row>
    <row r="395" spans="1:32" ht="14.25" customHeight="1">
      <c r="A395" s="8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row>
    <row r="396" spans="1:32" ht="14.25" customHeight="1">
      <c r="A396" s="8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row>
    <row r="397" spans="1:32" ht="14.25" customHeight="1">
      <c r="A397" s="8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row>
    <row r="398" spans="1:32" ht="14.25" customHeight="1">
      <c r="A398" s="8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row>
    <row r="399" spans="1:32" ht="14.25" customHeight="1">
      <c r="A399" s="8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row>
    <row r="400" spans="1:32" ht="14.25" customHeight="1">
      <c r="A400" s="8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row>
    <row r="401" spans="1:32" ht="14.25" customHeight="1">
      <c r="A401" s="8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row>
    <row r="402" spans="1:32" ht="14.25" customHeight="1">
      <c r="A402" s="8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row>
    <row r="403" spans="1:32" ht="14.25" customHeight="1">
      <c r="A403" s="8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row>
    <row r="404" spans="1:32" ht="14.25" customHeight="1">
      <c r="A404" s="8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row>
    <row r="405" spans="1:32" ht="14.25" customHeight="1">
      <c r="A405" s="8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row>
    <row r="406" spans="1:32" ht="14.25" customHeight="1">
      <c r="A406" s="8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row>
    <row r="407" spans="1:32" ht="14.25" customHeight="1">
      <c r="A407" s="8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row>
    <row r="408" spans="1:32" ht="14.25" customHeight="1">
      <c r="A408" s="8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row>
    <row r="409" spans="1:32" ht="14.25" customHeight="1">
      <c r="A409" s="8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row>
    <row r="410" spans="1:32" ht="14.25" customHeight="1">
      <c r="A410" s="8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row>
    <row r="411" spans="1:32" ht="14.25" customHeight="1">
      <c r="A411" s="8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row>
    <row r="412" spans="1:32" ht="14.25" customHeight="1">
      <c r="A412" s="8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row>
    <row r="413" spans="1:32" ht="14.25" customHeight="1">
      <c r="A413" s="8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row>
    <row r="414" spans="1:32" ht="14.25" customHeight="1">
      <c r="A414" s="8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row>
    <row r="415" spans="1:32" ht="14.25" customHeight="1">
      <c r="A415" s="8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row>
    <row r="416" spans="1:32" ht="14.25" customHeight="1">
      <c r="A416" s="8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row>
    <row r="417" spans="1:32" ht="14.25" customHeight="1">
      <c r="A417" s="8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row>
    <row r="418" spans="1:32" ht="14.25" customHeight="1">
      <c r="A418" s="8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row>
    <row r="419" spans="1:32" ht="14.25" customHeight="1">
      <c r="A419" s="8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row>
    <row r="420" spans="1:32" ht="14.25" customHeight="1">
      <c r="A420" s="8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row>
    <row r="421" spans="1:32" ht="14.25" customHeight="1">
      <c r="A421" s="8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row>
    <row r="422" spans="1:32" ht="14.25" customHeight="1">
      <c r="A422" s="8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row>
    <row r="423" spans="1:32" ht="14.25" customHeight="1">
      <c r="A423" s="8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row>
    <row r="424" spans="1:32" ht="14.25" customHeight="1">
      <c r="A424" s="8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row>
    <row r="425" spans="1:32" ht="14.25" customHeight="1">
      <c r="A425" s="8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row>
    <row r="426" spans="1:32" ht="14.25" customHeight="1">
      <c r="A426" s="8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row>
    <row r="427" spans="1:32" ht="14.25" customHeight="1">
      <c r="A427" s="8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row>
    <row r="428" spans="1:32" ht="14.25" customHeight="1">
      <c r="A428" s="8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row>
    <row r="429" spans="1:32" ht="14.25" customHeight="1">
      <c r="A429" s="8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row>
    <row r="430" spans="1:32" ht="14.25" customHeight="1">
      <c r="A430" s="8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row>
    <row r="431" spans="1:32" ht="14.25" customHeight="1">
      <c r="A431" s="8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row>
    <row r="432" spans="1:32" ht="14.25" customHeight="1">
      <c r="A432" s="8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row>
    <row r="433" spans="1:32" ht="14.25" customHeight="1">
      <c r="A433" s="8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row>
    <row r="434" spans="1:32" ht="14.25" customHeight="1">
      <c r="A434" s="8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row>
    <row r="435" spans="1:32" ht="14.25" customHeight="1">
      <c r="A435" s="8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row>
    <row r="436" spans="1:32" ht="14.25" customHeight="1">
      <c r="A436" s="8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row>
    <row r="437" spans="1:32" ht="14.25" customHeight="1">
      <c r="A437" s="8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row>
    <row r="438" spans="1:32" ht="14.25" customHeight="1">
      <c r="A438" s="8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row>
    <row r="439" spans="1:32" ht="14.25" customHeight="1">
      <c r="A439" s="8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row>
    <row r="440" spans="1:32" ht="14.25" customHeight="1">
      <c r="A440" s="8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row>
    <row r="441" spans="1:32" ht="14.25" customHeight="1">
      <c r="A441" s="8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row>
    <row r="442" spans="1:32" ht="14.25" customHeight="1">
      <c r="A442" s="8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row>
    <row r="443" spans="1:32" ht="14.25" customHeight="1">
      <c r="A443" s="8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row>
    <row r="444" spans="1:32" ht="14.25" customHeight="1">
      <c r="A444" s="8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row>
    <row r="445" spans="1:32" ht="14.25" customHeight="1">
      <c r="A445" s="8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row>
    <row r="446" spans="1:32" ht="14.25" customHeight="1">
      <c r="A446" s="8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row>
    <row r="447" spans="1:32" ht="14.25" customHeight="1">
      <c r="A447" s="8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row>
    <row r="448" spans="1:32" ht="14.25" customHeight="1">
      <c r="A448" s="8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row>
    <row r="449" spans="1:32" ht="14.25" customHeight="1">
      <c r="A449" s="8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row>
    <row r="450" spans="1:32" ht="14.25" customHeight="1">
      <c r="A450" s="8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row>
    <row r="451" spans="1:32" ht="14.25" customHeight="1">
      <c r="A451" s="8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row>
    <row r="452" spans="1:32" ht="14.25" customHeight="1">
      <c r="A452" s="8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row>
    <row r="453" spans="1:32" ht="14.25" customHeight="1">
      <c r="A453" s="8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row>
    <row r="454" spans="1:32" ht="14.25" customHeight="1">
      <c r="A454" s="8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row>
    <row r="455" spans="1:32" ht="14.25" customHeight="1">
      <c r="A455" s="8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row>
    <row r="456" spans="1:32" ht="14.25" customHeight="1">
      <c r="A456" s="8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row>
    <row r="457" spans="1:32" ht="14.25" customHeight="1">
      <c r="A457" s="8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row>
    <row r="458" spans="1:32" ht="14.25" customHeight="1">
      <c r="A458" s="8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row>
    <row r="459" spans="1:32" ht="14.25" customHeight="1">
      <c r="A459" s="8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row>
    <row r="460" spans="1:32" ht="14.25" customHeight="1">
      <c r="A460" s="8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row>
    <row r="461" spans="1:32" ht="14.25" customHeight="1">
      <c r="A461" s="8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row>
    <row r="462" spans="1:32" ht="14.25" customHeight="1">
      <c r="A462" s="8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row>
    <row r="463" spans="1:32" ht="14.25" customHeight="1">
      <c r="A463" s="8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row>
    <row r="464" spans="1:32" ht="14.25" customHeight="1">
      <c r="A464" s="8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row>
    <row r="465" spans="1:32" ht="14.25" customHeight="1">
      <c r="A465" s="8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row>
    <row r="466" spans="1:32" ht="14.25" customHeight="1">
      <c r="A466" s="8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row>
    <row r="467" spans="1:32" ht="14.25" customHeight="1">
      <c r="A467" s="8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row>
    <row r="468" spans="1:32" ht="14.25" customHeight="1">
      <c r="A468" s="8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row>
    <row r="469" spans="1:32" ht="14.25" customHeight="1">
      <c r="A469" s="8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row>
    <row r="470" spans="1:32" ht="14.25" customHeight="1">
      <c r="A470" s="8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row>
    <row r="471" spans="1:32" ht="14.25" customHeight="1">
      <c r="A471" s="8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row>
    <row r="472" spans="1:32" ht="14.25" customHeight="1">
      <c r="A472" s="8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row>
    <row r="473" spans="1:32" ht="14.25" customHeight="1">
      <c r="A473" s="8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row>
    <row r="474" spans="1:32" ht="14.25" customHeight="1">
      <c r="A474" s="8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row>
    <row r="475" spans="1:32" ht="14.25" customHeight="1">
      <c r="A475" s="8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row>
    <row r="476" spans="1:32" ht="14.25" customHeight="1">
      <c r="A476" s="8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row>
    <row r="477" spans="1:32" ht="14.25" customHeight="1">
      <c r="A477" s="8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row>
    <row r="478" spans="1:32" ht="14.25" customHeight="1">
      <c r="A478" s="8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row>
    <row r="479" spans="1:32" ht="14.25" customHeight="1">
      <c r="A479" s="8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row>
    <row r="480" spans="1:32" ht="14.25" customHeight="1">
      <c r="A480" s="8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row>
    <row r="481" spans="1:32" ht="14.25" customHeight="1">
      <c r="A481" s="8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row>
    <row r="482" spans="1:32" ht="14.25" customHeight="1">
      <c r="A482" s="8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row>
    <row r="483" spans="1:32" ht="14.25" customHeight="1">
      <c r="A483" s="8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row>
    <row r="484" spans="1:32" ht="14.25" customHeight="1">
      <c r="A484" s="8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row>
    <row r="485" spans="1:32" ht="14.25" customHeight="1">
      <c r="A485" s="8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row>
    <row r="486" spans="1:32" ht="14.25" customHeight="1">
      <c r="A486" s="8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row>
    <row r="487" spans="1:32" ht="14.25" customHeight="1">
      <c r="A487" s="8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row>
    <row r="488" spans="1:32" ht="14.25" customHeight="1">
      <c r="A488" s="8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row>
    <row r="489" spans="1:32" ht="14.25" customHeight="1">
      <c r="A489" s="8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row>
    <row r="490" spans="1:32" ht="14.25" customHeight="1">
      <c r="A490" s="8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row>
    <row r="491" spans="1:32" ht="14.25" customHeight="1">
      <c r="A491" s="8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row>
    <row r="492" spans="1:32" ht="14.25" customHeight="1">
      <c r="A492" s="8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row>
    <row r="493" spans="1:32" ht="14.25" customHeight="1">
      <c r="A493" s="8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row>
    <row r="494" spans="1:32" ht="14.25" customHeight="1">
      <c r="A494" s="8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row>
    <row r="495" spans="1:32" ht="14.25" customHeight="1">
      <c r="A495" s="8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row>
    <row r="496" spans="1:32" ht="14.25" customHeight="1">
      <c r="A496" s="8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row>
    <row r="497" spans="1:32" ht="14.25" customHeight="1">
      <c r="A497" s="8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row>
    <row r="498" spans="1:32" ht="14.25" customHeight="1">
      <c r="A498" s="8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row>
    <row r="499" spans="1:32" ht="14.25" customHeight="1">
      <c r="A499" s="8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row>
    <row r="500" spans="1:32" ht="14.25" customHeight="1">
      <c r="A500" s="8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row>
    <row r="501" spans="1:32" ht="14.25" customHeight="1">
      <c r="A501" s="8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row>
    <row r="502" spans="1:32" ht="14.25" customHeight="1">
      <c r="A502" s="8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row>
    <row r="503" spans="1:32" ht="14.25" customHeight="1">
      <c r="A503" s="8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row>
    <row r="504" spans="1:32" ht="14.25" customHeight="1">
      <c r="A504" s="8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row>
    <row r="505" spans="1:32" ht="14.25" customHeight="1">
      <c r="A505" s="8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row>
    <row r="506" spans="1:32" ht="14.25" customHeight="1">
      <c r="A506" s="8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row>
    <row r="507" spans="1:32" ht="14.25" customHeight="1">
      <c r="A507" s="8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row>
    <row r="508" spans="1:32" ht="14.25" customHeight="1">
      <c r="A508" s="8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row>
    <row r="509" spans="1:32" ht="14.25" customHeight="1">
      <c r="A509" s="8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row>
    <row r="510" spans="1:32" ht="14.25" customHeight="1">
      <c r="A510" s="8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row>
    <row r="511" spans="1:32" ht="14.25" customHeight="1">
      <c r="A511" s="8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row>
    <row r="512" spans="1:32" ht="14.25" customHeight="1">
      <c r="A512" s="8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row>
    <row r="513" spans="1:32" ht="14.25" customHeight="1">
      <c r="A513" s="8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row>
    <row r="514" spans="1:32" ht="14.25" customHeight="1">
      <c r="A514" s="8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row>
    <row r="515" spans="1:32" ht="14.25" customHeight="1">
      <c r="A515" s="8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row>
    <row r="516" spans="1:32" ht="14.25" customHeight="1">
      <c r="A516" s="8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row>
    <row r="517" spans="1:32" ht="14.25" customHeight="1">
      <c r="A517" s="8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row>
    <row r="518" spans="1:32" ht="14.25" customHeight="1">
      <c r="A518" s="8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row>
    <row r="519" spans="1:32" ht="14.25" customHeight="1">
      <c r="A519" s="8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row>
    <row r="520" spans="1:32" ht="14.25" customHeight="1">
      <c r="A520" s="8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row>
    <row r="521" spans="1:32" ht="14.25" customHeight="1">
      <c r="A521" s="8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row>
    <row r="522" spans="1:32" ht="14.25" customHeight="1">
      <c r="A522" s="8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row>
    <row r="523" spans="1:32" ht="14.25" customHeight="1">
      <c r="A523" s="8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row>
    <row r="524" spans="1:32" ht="14.25" customHeight="1">
      <c r="A524" s="8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row>
    <row r="525" spans="1:32" ht="14.25" customHeight="1">
      <c r="A525" s="8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row>
    <row r="526" spans="1:32" ht="14.25" customHeight="1">
      <c r="A526" s="8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row>
    <row r="527" spans="1:32" ht="14.25" customHeight="1">
      <c r="A527" s="8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row>
    <row r="528" spans="1:32" ht="14.25" customHeight="1">
      <c r="A528" s="8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row>
    <row r="529" spans="1:32" ht="14.25" customHeight="1">
      <c r="A529" s="8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row>
    <row r="530" spans="1:32" ht="14.25" customHeight="1">
      <c r="A530" s="8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row>
    <row r="531" spans="1:32" ht="14.25" customHeight="1">
      <c r="A531" s="8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row>
    <row r="532" spans="1:32" ht="14.25" customHeight="1">
      <c r="A532" s="8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row>
    <row r="533" spans="1:32" ht="14.25" customHeight="1">
      <c r="A533" s="8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row>
    <row r="534" spans="1:32" ht="14.25" customHeight="1">
      <c r="A534" s="8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row>
    <row r="535" spans="1:32" ht="14.25" customHeight="1">
      <c r="A535" s="8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row>
    <row r="536" spans="1:32" ht="14.25" customHeight="1">
      <c r="A536" s="8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row>
    <row r="537" spans="1:32" ht="14.25" customHeight="1">
      <c r="A537" s="8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row>
    <row r="538" spans="1:32" ht="14.25" customHeight="1">
      <c r="A538" s="8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row>
    <row r="539" spans="1:32" ht="14.25" customHeight="1">
      <c r="A539" s="8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row>
    <row r="540" spans="1:32" ht="14.25" customHeight="1">
      <c r="A540" s="8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row>
    <row r="541" spans="1:32" ht="14.25" customHeight="1">
      <c r="A541" s="8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row>
    <row r="542" spans="1:32" ht="14.25" customHeight="1">
      <c r="A542" s="8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row>
    <row r="543" spans="1:32" ht="14.25" customHeight="1">
      <c r="A543" s="8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row>
    <row r="544" spans="1:32" ht="14.25" customHeight="1">
      <c r="A544" s="8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row>
    <row r="545" spans="1:32" ht="14.25" customHeight="1">
      <c r="A545" s="8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row>
    <row r="546" spans="1:32" ht="14.25" customHeight="1">
      <c r="A546" s="8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row>
    <row r="547" spans="1:32" ht="14.25" customHeight="1">
      <c r="A547" s="8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row>
    <row r="548" spans="1:32" ht="14.25" customHeight="1">
      <c r="A548" s="8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row>
    <row r="549" spans="1:32" ht="14.25" customHeight="1">
      <c r="A549" s="8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row>
    <row r="550" spans="1:32" ht="14.25" customHeight="1">
      <c r="A550" s="8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row>
    <row r="551" spans="1:32" ht="14.25" customHeight="1">
      <c r="A551" s="8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row>
    <row r="552" spans="1:32" ht="14.25" customHeight="1">
      <c r="A552" s="8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row>
    <row r="553" spans="1:32" ht="14.25" customHeight="1">
      <c r="A553" s="8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row>
    <row r="554" spans="1:32" ht="14.25" customHeight="1">
      <c r="A554" s="8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row>
    <row r="555" spans="1:32" ht="14.25" customHeight="1">
      <c r="A555" s="8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row>
    <row r="556" spans="1:32" ht="14.25" customHeight="1">
      <c r="A556" s="8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row>
    <row r="557" spans="1:32" ht="14.25" customHeight="1">
      <c r="A557" s="8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row>
    <row r="558" spans="1:32" ht="14.25" customHeight="1">
      <c r="A558" s="8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row>
    <row r="559" spans="1:32" ht="14.25" customHeight="1">
      <c r="A559" s="8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row>
    <row r="560" spans="1:32" ht="14.25" customHeight="1">
      <c r="A560" s="8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row>
    <row r="561" spans="1:32" ht="14.25" customHeight="1">
      <c r="A561" s="8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row>
    <row r="562" spans="1:32" ht="14.25" customHeight="1">
      <c r="A562" s="8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row>
    <row r="563" spans="1:32" ht="14.25" customHeight="1">
      <c r="A563" s="8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row>
    <row r="564" spans="1:32" ht="14.25" customHeight="1">
      <c r="A564" s="8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row>
    <row r="565" spans="1:32" ht="14.25" customHeight="1">
      <c r="A565" s="8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row>
    <row r="566" spans="1:32" ht="14.25" customHeight="1">
      <c r="A566" s="8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row>
    <row r="567" spans="1:32" ht="14.25" customHeight="1">
      <c r="A567" s="8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row>
    <row r="568" spans="1:32" ht="14.25" customHeight="1">
      <c r="A568" s="8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row>
    <row r="569" spans="1:32" ht="14.25" customHeight="1">
      <c r="A569" s="8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row>
    <row r="570" spans="1:32" ht="14.25" customHeight="1">
      <c r="A570" s="8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row>
    <row r="571" spans="1:32" ht="14.25" customHeight="1">
      <c r="A571" s="8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row>
    <row r="572" spans="1:32" ht="14.25" customHeight="1">
      <c r="A572" s="8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row>
    <row r="573" spans="1:32" ht="14.25" customHeight="1">
      <c r="A573" s="8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row>
    <row r="574" spans="1:32" ht="14.25" customHeight="1">
      <c r="A574" s="8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row>
    <row r="575" spans="1:32" ht="14.25" customHeight="1">
      <c r="A575" s="8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row>
    <row r="576" spans="1:32" ht="14.25" customHeight="1">
      <c r="A576" s="8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row>
    <row r="577" spans="1:32" ht="14.25" customHeight="1">
      <c r="A577" s="8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row>
    <row r="578" spans="1:32" ht="14.25" customHeight="1">
      <c r="A578" s="8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row>
    <row r="579" spans="1:32" ht="14.25" customHeight="1">
      <c r="A579" s="8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row>
    <row r="580" spans="1:32" ht="14.25" customHeight="1">
      <c r="A580" s="8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row>
    <row r="581" spans="1:32" ht="14.25" customHeight="1">
      <c r="A581" s="8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row>
    <row r="582" spans="1:32" ht="14.25" customHeight="1">
      <c r="A582" s="8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row>
    <row r="583" spans="1:32" ht="14.25" customHeight="1">
      <c r="A583" s="8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row>
    <row r="584" spans="1:32" ht="14.25" customHeight="1">
      <c r="A584" s="8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row>
    <row r="585" spans="1:32" ht="14.25" customHeight="1">
      <c r="A585" s="8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row>
    <row r="586" spans="1:32" ht="14.25" customHeight="1">
      <c r="A586" s="8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row>
    <row r="587" spans="1:32" ht="14.25" customHeight="1">
      <c r="A587" s="8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row>
    <row r="588" spans="1:32" ht="14.25" customHeight="1">
      <c r="A588" s="8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row>
    <row r="589" spans="1:32" ht="14.25" customHeight="1">
      <c r="A589" s="8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row>
    <row r="590" spans="1:32" ht="14.25" customHeight="1">
      <c r="A590" s="8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row>
    <row r="591" spans="1:32" ht="14.25" customHeight="1">
      <c r="A591" s="8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row>
    <row r="592" spans="1:32" ht="14.25" customHeight="1">
      <c r="A592" s="8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row>
    <row r="593" spans="1:32" ht="14.25" customHeight="1">
      <c r="A593" s="8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row>
    <row r="594" spans="1:32" ht="14.25" customHeight="1">
      <c r="A594" s="8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row>
    <row r="595" spans="1:32" ht="14.25" customHeight="1">
      <c r="A595" s="8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row>
    <row r="596" spans="1:32" ht="14.25" customHeight="1">
      <c r="A596" s="8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row>
    <row r="597" spans="1:32" ht="14.25" customHeight="1">
      <c r="A597" s="8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row>
    <row r="598" spans="1:32" ht="14.25" customHeight="1">
      <c r="A598" s="8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row>
    <row r="599" spans="1:32" ht="14.25" customHeight="1">
      <c r="A599" s="8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row>
    <row r="600" spans="1:32" ht="14.25" customHeight="1">
      <c r="A600" s="8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row>
    <row r="601" spans="1:32" ht="14.25" customHeight="1">
      <c r="A601" s="8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row>
    <row r="602" spans="1:32" ht="14.25" customHeight="1">
      <c r="A602" s="8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row>
    <row r="603" spans="1:32" ht="14.25" customHeight="1">
      <c r="A603" s="8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row>
    <row r="604" spans="1:32" ht="14.25" customHeight="1">
      <c r="A604" s="8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row>
    <row r="605" spans="1:32" ht="14.25" customHeight="1">
      <c r="A605" s="8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row>
    <row r="606" spans="1:32" ht="14.25" customHeight="1">
      <c r="A606" s="8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row>
    <row r="607" spans="1:32" ht="14.25" customHeight="1">
      <c r="A607" s="8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row>
    <row r="608" spans="1:32" ht="14.25" customHeight="1">
      <c r="A608" s="8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row>
    <row r="609" spans="1:32" ht="14.25" customHeight="1">
      <c r="A609" s="8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row>
    <row r="610" spans="1:32" ht="14.25" customHeight="1">
      <c r="A610" s="8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row>
    <row r="611" spans="1:32" ht="14.25" customHeight="1">
      <c r="A611" s="8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row>
    <row r="612" spans="1:32" ht="14.25" customHeight="1">
      <c r="A612" s="8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row>
    <row r="613" spans="1:32" ht="14.25" customHeight="1">
      <c r="A613" s="8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row>
    <row r="614" spans="1:32" ht="14.25" customHeight="1">
      <c r="A614" s="8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row>
    <row r="615" spans="1:32" ht="14.25" customHeight="1">
      <c r="A615" s="8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row>
    <row r="616" spans="1:32" ht="14.25" customHeight="1">
      <c r="A616" s="8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row>
    <row r="617" spans="1:32" ht="14.25" customHeight="1">
      <c r="A617" s="8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row>
    <row r="618" spans="1:32" ht="14.25" customHeight="1">
      <c r="A618" s="8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row>
    <row r="619" spans="1:32" ht="14.25" customHeight="1">
      <c r="A619" s="8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row>
    <row r="620" spans="1:32" ht="14.25" customHeight="1">
      <c r="A620" s="8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row>
    <row r="621" spans="1:32" ht="14.25" customHeight="1">
      <c r="A621" s="8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row>
    <row r="622" spans="1:32" ht="14.25" customHeight="1">
      <c r="A622" s="8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row>
    <row r="623" spans="1:32" ht="14.25" customHeight="1">
      <c r="A623" s="8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row>
    <row r="624" spans="1:32" ht="14.25" customHeight="1">
      <c r="A624" s="8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row>
    <row r="625" spans="1:32" ht="14.25" customHeight="1">
      <c r="A625" s="8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row>
    <row r="626" spans="1:32" ht="14.25" customHeight="1">
      <c r="A626" s="8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row>
    <row r="627" spans="1:32" ht="14.25" customHeight="1">
      <c r="A627" s="8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row>
    <row r="628" spans="1:32" ht="14.25" customHeight="1">
      <c r="A628" s="8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row>
    <row r="629" spans="1:32" ht="14.25" customHeight="1">
      <c r="A629" s="8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row>
    <row r="630" spans="1:32" ht="14.25" customHeight="1">
      <c r="A630" s="8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row>
    <row r="631" spans="1:32" ht="14.25" customHeight="1">
      <c r="A631" s="8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row>
    <row r="632" spans="1:32" ht="14.25" customHeight="1">
      <c r="A632" s="8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row>
    <row r="633" spans="1:32" ht="14.25" customHeight="1">
      <c r="A633" s="8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row>
    <row r="634" spans="1:32" ht="14.25" customHeight="1">
      <c r="A634" s="8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row>
    <row r="635" spans="1:32" ht="14.25" customHeight="1">
      <c r="A635" s="8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row>
    <row r="636" spans="1:32" ht="14.25" customHeight="1">
      <c r="A636" s="8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row>
    <row r="637" spans="1:32" ht="14.25" customHeight="1">
      <c r="A637" s="8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row>
    <row r="638" spans="1:32" ht="14.25" customHeight="1">
      <c r="A638" s="8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row>
    <row r="639" spans="1:32" ht="14.25" customHeight="1">
      <c r="A639" s="8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row>
    <row r="640" spans="1:32" ht="14.25" customHeight="1">
      <c r="A640" s="8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row>
    <row r="641" spans="1:32" ht="14.25" customHeight="1">
      <c r="A641" s="8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row>
    <row r="642" spans="1:32" ht="14.25" customHeight="1">
      <c r="A642" s="8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row>
    <row r="643" spans="1:32" ht="14.25" customHeight="1">
      <c r="A643" s="8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row>
    <row r="644" spans="1:32" ht="14.25" customHeight="1">
      <c r="A644" s="8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row>
    <row r="645" spans="1:32" ht="14.25" customHeight="1">
      <c r="A645" s="8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row>
    <row r="646" spans="1:32" ht="14.25" customHeight="1">
      <c r="A646" s="8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row>
    <row r="647" spans="1:32" ht="14.25" customHeight="1">
      <c r="A647" s="8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row>
    <row r="648" spans="1:32" ht="14.25" customHeight="1">
      <c r="A648" s="8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row>
    <row r="649" spans="1:32" ht="14.25" customHeight="1">
      <c r="A649" s="8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row>
    <row r="650" spans="1:32" ht="14.25" customHeight="1">
      <c r="A650" s="8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row>
    <row r="651" spans="1:32" ht="14.25" customHeight="1">
      <c r="A651" s="8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row>
    <row r="652" spans="1:32" ht="14.25" customHeight="1">
      <c r="A652" s="8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row>
    <row r="653" spans="1:32" ht="14.25" customHeight="1">
      <c r="A653" s="8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row>
    <row r="654" spans="1:32" ht="14.25" customHeight="1">
      <c r="A654" s="8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row>
    <row r="655" spans="1:32" ht="14.25" customHeight="1">
      <c r="A655" s="8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row>
    <row r="656" spans="1:32" ht="14.25" customHeight="1">
      <c r="A656" s="8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row>
    <row r="657" spans="1:32" ht="14.25" customHeight="1">
      <c r="A657" s="8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row>
    <row r="658" spans="1:32" ht="14.25" customHeight="1">
      <c r="A658" s="8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row>
    <row r="659" spans="1:32" ht="14.25" customHeight="1">
      <c r="A659" s="8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row>
    <row r="660" spans="1:32" ht="14.25" customHeight="1">
      <c r="A660" s="8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row>
    <row r="661" spans="1:32" ht="14.25" customHeight="1">
      <c r="A661" s="8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row>
    <row r="662" spans="1:32" ht="14.25" customHeight="1">
      <c r="A662" s="8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row>
    <row r="663" spans="1:32" ht="14.25" customHeight="1">
      <c r="A663" s="8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row>
    <row r="664" spans="1:32" ht="14.25" customHeight="1">
      <c r="A664" s="8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row>
    <row r="665" spans="1:32" ht="14.25" customHeight="1">
      <c r="A665" s="8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row>
    <row r="666" spans="1:32" ht="14.25" customHeight="1">
      <c r="A666" s="8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row>
    <row r="667" spans="1:32" ht="14.25" customHeight="1">
      <c r="A667" s="8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row>
    <row r="668" spans="1:32" ht="14.25" customHeight="1">
      <c r="A668" s="8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row>
    <row r="669" spans="1:32" ht="14.25" customHeight="1">
      <c r="A669" s="8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row>
    <row r="670" spans="1:32" ht="14.25" customHeight="1">
      <c r="A670" s="8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row>
    <row r="671" spans="1:32" ht="14.25" customHeight="1">
      <c r="A671" s="8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row>
    <row r="672" spans="1:32" ht="14.25" customHeight="1">
      <c r="A672" s="8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row>
    <row r="673" spans="1:32" ht="14.25" customHeight="1">
      <c r="A673" s="8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row>
    <row r="674" spans="1:32" ht="14.25" customHeight="1">
      <c r="A674" s="8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row>
    <row r="675" spans="1:32" ht="14.25" customHeight="1">
      <c r="A675" s="8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row>
    <row r="676" spans="1:32" ht="14.25" customHeight="1">
      <c r="A676" s="8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row>
    <row r="677" spans="1:32" ht="14.25" customHeight="1">
      <c r="A677" s="8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row>
    <row r="678" spans="1:32" ht="14.25" customHeight="1">
      <c r="A678" s="8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row>
    <row r="679" spans="1:32" ht="14.25" customHeight="1">
      <c r="A679" s="8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row>
    <row r="680" spans="1:32" ht="14.25" customHeight="1">
      <c r="A680" s="8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row>
    <row r="681" spans="1:32" ht="14.25" customHeight="1">
      <c r="A681" s="8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row>
    <row r="682" spans="1:32" ht="14.25" customHeight="1">
      <c r="A682" s="8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row>
    <row r="683" spans="1:32" ht="14.25" customHeight="1">
      <c r="A683" s="8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row>
    <row r="684" spans="1:32" ht="14.25" customHeight="1">
      <c r="A684" s="8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row>
    <row r="685" spans="1:32" ht="14.25" customHeight="1">
      <c r="A685" s="8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row>
    <row r="686" spans="1:32" ht="14.25" customHeight="1">
      <c r="A686" s="8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row>
    <row r="687" spans="1:32" ht="14.25" customHeight="1">
      <c r="A687" s="8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row>
    <row r="688" spans="1:32" ht="14.25" customHeight="1">
      <c r="A688" s="8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row>
    <row r="689" spans="1:32" ht="14.25" customHeight="1">
      <c r="A689" s="8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row>
    <row r="690" spans="1:32" ht="14.25" customHeight="1">
      <c r="A690" s="8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row>
    <row r="691" spans="1:32" ht="14.25" customHeight="1">
      <c r="A691" s="8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row>
    <row r="692" spans="1:32" ht="14.25" customHeight="1">
      <c r="A692" s="8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row>
    <row r="693" spans="1:32" ht="14.25" customHeight="1">
      <c r="A693" s="8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row>
    <row r="694" spans="1:32" ht="14.25" customHeight="1">
      <c r="A694" s="8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row>
    <row r="695" spans="1:32" ht="14.25" customHeight="1">
      <c r="A695" s="8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row>
    <row r="696" spans="1:32" ht="14.25" customHeight="1">
      <c r="A696" s="8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row>
    <row r="697" spans="1:32" ht="14.25" customHeight="1">
      <c r="A697" s="8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row>
    <row r="698" spans="1:32" ht="14.25" customHeight="1">
      <c r="A698" s="8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row>
    <row r="699" spans="1:32" ht="14.25" customHeight="1">
      <c r="A699" s="8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row>
    <row r="700" spans="1:32" ht="14.25" customHeight="1">
      <c r="A700" s="8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row>
    <row r="701" spans="1:32" ht="14.25" customHeight="1">
      <c r="A701" s="82"/>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row>
    <row r="702" spans="1:32" ht="14.25" customHeight="1">
      <c r="A702" s="82"/>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row>
    <row r="703" spans="1:32" ht="14.25" customHeight="1">
      <c r="A703" s="82"/>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row>
    <row r="704" spans="1:32" ht="14.25" customHeight="1">
      <c r="A704" s="82"/>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row>
    <row r="705" spans="1:32" ht="14.25" customHeight="1">
      <c r="A705" s="82"/>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row>
    <row r="706" spans="1:32" ht="14.25" customHeight="1">
      <c r="A706" s="82"/>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row>
    <row r="707" spans="1:32" ht="14.25" customHeight="1">
      <c r="A707" s="82"/>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row>
    <row r="708" spans="1:32" ht="14.25" customHeight="1">
      <c r="A708" s="82"/>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row>
    <row r="709" spans="1:32" ht="14.25" customHeight="1">
      <c r="A709" s="82"/>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row>
    <row r="710" spans="1:32" ht="14.25" customHeight="1">
      <c r="A710" s="82"/>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row>
    <row r="711" spans="1:32" ht="14.25" customHeight="1">
      <c r="A711" s="82"/>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row>
    <row r="712" spans="1:32" ht="14.25" customHeight="1">
      <c r="A712" s="82"/>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row>
    <row r="713" spans="1:32" ht="14.25" customHeight="1">
      <c r="A713" s="82"/>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row>
    <row r="714" spans="1:32" ht="14.25" customHeight="1">
      <c r="A714" s="82"/>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row>
    <row r="715" spans="1:32" ht="14.25" customHeight="1">
      <c r="A715" s="82"/>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row>
    <row r="716" spans="1:32" ht="14.25" customHeight="1">
      <c r="A716" s="82"/>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row>
    <row r="717" spans="1:32" ht="14.25" customHeight="1">
      <c r="A717" s="82"/>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row>
    <row r="718" spans="1:32" ht="14.25" customHeight="1">
      <c r="A718" s="82"/>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row>
    <row r="719" spans="1:32" ht="14.25" customHeight="1">
      <c r="A719" s="82"/>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row>
    <row r="720" spans="1:32" ht="14.25" customHeight="1">
      <c r="A720" s="82"/>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row>
    <row r="721" spans="1:32" ht="14.25" customHeight="1">
      <c r="A721" s="82"/>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row>
    <row r="722" spans="1:32" ht="14.25" customHeight="1">
      <c r="A722" s="82"/>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row>
    <row r="723" spans="1:32" ht="14.25" customHeight="1">
      <c r="A723" s="82"/>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row>
    <row r="724" spans="1:32" ht="14.25" customHeight="1">
      <c r="A724" s="82"/>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row>
    <row r="725" spans="1:32" ht="14.25" customHeight="1">
      <c r="A725" s="82"/>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row>
    <row r="726" spans="1:32" ht="14.25" customHeight="1">
      <c r="A726" s="82"/>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row>
    <row r="727" spans="1:32" ht="14.25" customHeight="1">
      <c r="A727" s="82"/>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row>
    <row r="728" spans="1:32" ht="14.25" customHeight="1">
      <c r="A728" s="82"/>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row>
    <row r="729" spans="1:32" ht="14.25" customHeight="1">
      <c r="A729" s="82"/>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row>
    <row r="730" spans="1:32" ht="14.25" customHeight="1">
      <c r="A730" s="82"/>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row>
    <row r="731" spans="1:32" ht="14.25" customHeight="1">
      <c r="A731" s="82"/>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row>
    <row r="732" spans="1:32" ht="14.25" customHeight="1">
      <c r="A732" s="82"/>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row>
    <row r="733" spans="1:32" ht="14.25" customHeight="1">
      <c r="A733" s="82"/>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row>
    <row r="734" spans="1:32" ht="14.25" customHeight="1">
      <c r="A734" s="82"/>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row>
    <row r="735" spans="1:32" ht="14.25" customHeight="1">
      <c r="A735" s="82"/>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row>
    <row r="736" spans="1:32" ht="14.25" customHeight="1">
      <c r="A736" s="82"/>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row>
    <row r="737" spans="1:32" ht="14.25" customHeight="1">
      <c r="A737" s="82"/>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row>
    <row r="738" spans="1:32" ht="14.25" customHeight="1">
      <c r="A738" s="82"/>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row>
    <row r="739" spans="1:32" ht="14.25" customHeight="1">
      <c r="A739" s="82"/>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row>
    <row r="740" spans="1:32" ht="14.25" customHeight="1">
      <c r="A740" s="82"/>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row>
    <row r="741" spans="1:32" ht="14.25" customHeight="1">
      <c r="A741" s="82"/>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row>
    <row r="742" spans="1:32" ht="14.25" customHeight="1">
      <c r="A742" s="82"/>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row>
    <row r="743" spans="1:32" ht="14.25" customHeight="1">
      <c r="A743" s="82"/>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row>
    <row r="744" spans="1:32" ht="14.25" customHeight="1">
      <c r="A744" s="82"/>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row>
    <row r="745" spans="1:32" ht="14.25" customHeight="1">
      <c r="A745" s="82"/>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row>
    <row r="746" spans="1:32" ht="14.25" customHeight="1">
      <c r="A746" s="82"/>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row>
    <row r="747" spans="1:32" ht="14.25" customHeight="1">
      <c r="A747" s="82"/>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row>
    <row r="748" spans="1:32" ht="14.25" customHeight="1">
      <c r="A748" s="82"/>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row>
    <row r="749" spans="1:32" ht="14.25" customHeight="1">
      <c r="A749" s="82"/>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row>
    <row r="750" spans="1:32" ht="14.25" customHeight="1">
      <c r="A750" s="82"/>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row>
    <row r="751" spans="1:32" ht="14.25" customHeight="1">
      <c r="A751" s="82"/>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row>
    <row r="752" spans="1:32" ht="14.25" customHeight="1">
      <c r="A752" s="82"/>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row>
    <row r="753" spans="1:32" ht="14.25" customHeight="1">
      <c r="A753" s="82"/>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row>
    <row r="754" spans="1:32" ht="14.25" customHeight="1">
      <c r="A754" s="82"/>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row>
    <row r="755" spans="1:32" ht="14.25" customHeight="1">
      <c r="A755" s="82"/>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row>
    <row r="756" spans="1:32" ht="14.25" customHeight="1">
      <c r="A756" s="82"/>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row>
    <row r="757" spans="1:32" ht="14.25" customHeight="1">
      <c r="A757" s="82"/>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row>
    <row r="758" spans="1:32" ht="14.25" customHeight="1">
      <c r="A758" s="82"/>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row>
    <row r="759" spans="1:32" ht="14.25" customHeight="1">
      <c r="A759" s="82"/>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row>
    <row r="760" spans="1:32" ht="14.25" customHeight="1">
      <c r="A760" s="82"/>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row>
    <row r="761" spans="1:32" ht="14.25" customHeight="1">
      <c r="A761" s="82"/>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row>
    <row r="762" spans="1:32" ht="14.25" customHeight="1">
      <c r="A762" s="82"/>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row>
    <row r="763" spans="1:32" ht="14.25" customHeight="1">
      <c r="A763" s="82"/>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row>
    <row r="764" spans="1:32" ht="14.25" customHeight="1">
      <c r="A764" s="82"/>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row>
    <row r="765" spans="1:32" ht="14.25" customHeight="1">
      <c r="A765" s="82"/>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row>
    <row r="766" spans="1:32" ht="14.25" customHeight="1">
      <c r="A766" s="82"/>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row>
    <row r="767" spans="1:32" ht="14.25" customHeight="1">
      <c r="A767" s="82"/>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row>
    <row r="768" spans="1:32" ht="14.25" customHeight="1">
      <c r="A768" s="82"/>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row>
    <row r="769" spans="1:32" ht="14.25" customHeight="1">
      <c r="A769" s="82"/>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row>
    <row r="770" spans="1:32" ht="14.25" customHeight="1">
      <c r="A770" s="82"/>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row>
    <row r="771" spans="1:32" ht="14.25" customHeight="1">
      <c r="A771" s="82"/>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row>
    <row r="772" spans="1:32" ht="14.25" customHeight="1">
      <c r="A772" s="82"/>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row>
    <row r="773" spans="1:32" ht="14.25" customHeight="1">
      <c r="A773" s="82"/>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c r="AD773" s="20"/>
      <c r="AE773" s="20"/>
      <c r="AF773" s="20"/>
    </row>
    <row r="774" spans="1:32" ht="14.25" customHeight="1">
      <c r="A774" s="82"/>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c r="AD774" s="20"/>
      <c r="AE774" s="20"/>
      <c r="AF774" s="20"/>
    </row>
    <row r="775" spans="1:32" ht="14.25" customHeight="1">
      <c r="A775" s="82"/>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c r="AD775" s="20"/>
      <c r="AE775" s="20"/>
      <c r="AF775" s="20"/>
    </row>
    <row r="776" spans="1:32" ht="14.25" customHeight="1">
      <c r="A776" s="82"/>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c r="AD776" s="20"/>
      <c r="AE776" s="20"/>
      <c r="AF776" s="20"/>
    </row>
    <row r="777" spans="1:32" ht="14.25" customHeight="1">
      <c r="A777" s="82"/>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c r="AD777" s="20"/>
      <c r="AE777" s="20"/>
      <c r="AF777" s="20"/>
    </row>
    <row r="778" spans="1:32" ht="14.25" customHeight="1">
      <c r="A778" s="82"/>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row>
    <row r="779" spans="1:32" ht="14.25" customHeight="1">
      <c r="A779" s="82"/>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c r="AD779" s="20"/>
      <c r="AE779" s="20"/>
      <c r="AF779" s="20"/>
    </row>
    <row r="780" spans="1:32" ht="14.25" customHeight="1">
      <c r="A780" s="82"/>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c r="AD780" s="20"/>
      <c r="AE780" s="20"/>
      <c r="AF780" s="20"/>
    </row>
    <row r="781" spans="1:32" ht="14.25" customHeight="1">
      <c r="A781" s="82"/>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c r="AD781" s="20"/>
      <c r="AE781" s="20"/>
      <c r="AF781" s="20"/>
    </row>
    <row r="782" spans="1:32" ht="14.25" customHeight="1">
      <c r="A782" s="82"/>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c r="AD782" s="20"/>
      <c r="AE782" s="20"/>
      <c r="AF782" s="20"/>
    </row>
    <row r="783" spans="1:32" ht="14.25" customHeight="1">
      <c r="A783" s="82"/>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c r="AD783" s="20"/>
      <c r="AE783" s="20"/>
      <c r="AF783" s="20"/>
    </row>
    <row r="784" spans="1:32" ht="14.25" customHeight="1">
      <c r="A784" s="82"/>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c r="AD784" s="20"/>
      <c r="AE784" s="20"/>
      <c r="AF784" s="20"/>
    </row>
    <row r="785" spans="1:32" ht="14.25" customHeight="1">
      <c r="A785" s="82"/>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c r="AD785" s="20"/>
      <c r="AE785" s="20"/>
      <c r="AF785" s="20"/>
    </row>
    <row r="786" spans="1:32" ht="14.25" customHeight="1">
      <c r="A786" s="82"/>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c r="AD786" s="20"/>
      <c r="AE786" s="20"/>
      <c r="AF786" s="20"/>
    </row>
    <row r="787" spans="1:32" ht="14.25" customHeight="1">
      <c r="A787" s="82"/>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c r="AD787" s="20"/>
      <c r="AE787" s="20"/>
      <c r="AF787" s="20"/>
    </row>
    <row r="788" spans="1:32" ht="14.25" customHeight="1">
      <c r="A788" s="82"/>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c r="AD788" s="20"/>
      <c r="AE788" s="20"/>
      <c r="AF788" s="20"/>
    </row>
    <row r="789" spans="1:32" ht="14.25" customHeight="1">
      <c r="A789" s="82"/>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c r="AD789" s="20"/>
      <c r="AE789" s="20"/>
      <c r="AF789" s="20"/>
    </row>
    <row r="790" spans="1:32" ht="14.25" customHeight="1">
      <c r="A790" s="82"/>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c r="AD790" s="20"/>
      <c r="AE790" s="20"/>
      <c r="AF790" s="20"/>
    </row>
    <row r="791" spans="1:32" ht="14.25" customHeight="1">
      <c r="A791" s="82"/>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c r="AD791" s="20"/>
      <c r="AE791" s="20"/>
      <c r="AF791" s="20"/>
    </row>
    <row r="792" spans="1:32" ht="14.25" customHeight="1">
      <c r="A792" s="82"/>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c r="AD792" s="20"/>
      <c r="AE792" s="20"/>
      <c r="AF792" s="20"/>
    </row>
    <row r="793" spans="1:32" ht="14.25" customHeight="1">
      <c r="A793" s="82"/>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c r="AD793" s="20"/>
      <c r="AE793" s="20"/>
      <c r="AF793" s="20"/>
    </row>
    <row r="794" spans="1:32" ht="14.25" customHeight="1">
      <c r="A794" s="82"/>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c r="AD794" s="20"/>
      <c r="AE794" s="20"/>
      <c r="AF794" s="20"/>
    </row>
    <row r="795" spans="1:32" ht="14.25" customHeight="1">
      <c r="A795" s="82"/>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c r="AD795" s="20"/>
      <c r="AE795" s="20"/>
      <c r="AF795" s="20"/>
    </row>
    <row r="796" spans="1:32" ht="14.25" customHeight="1">
      <c r="A796" s="82"/>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c r="AD796" s="20"/>
      <c r="AE796" s="20"/>
      <c r="AF796" s="20"/>
    </row>
    <row r="797" spans="1:32" ht="14.25" customHeight="1">
      <c r="A797" s="82"/>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c r="AE797" s="20"/>
      <c r="AF797" s="20"/>
    </row>
    <row r="798" spans="1:32" ht="14.25" customHeight="1">
      <c r="A798" s="82"/>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c r="AD798" s="20"/>
      <c r="AE798" s="20"/>
      <c r="AF798" s="20"/>
    </row>
    <row r="799" spans="1:32" ht="14.25" customHeight="1">
      <c r="A799" s="82"/>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c r="AD799" s="20"/>
      <c r="AE799" s="20"/>
      <c r="AF799" s="20"/>
    </row>
    <row r="800" spans="1:32" ht="14.25" customHeight="1">
      <c r="A800" s="82"/>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c r="AD800" s="20"/>
      <c r="AE800" s="20"/>
      <c r="AF800" s="20"/>
    </row>
    <row r="801" spans="1:32" ht="14.25" customHeight="1">
      <c r="A801" s="82"/>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c r="AD801" s="20"/>
      <c r="AE801" s="20"/>
      <c r="AF801" s="20"/>
    </row>
    <row r="802" spans="1:32" ht="14.25" customHeight="1">
      <c r="A802" s="82"/>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c r="AD802" s="20"/>
      <c r="AE802" s="20"/>
      <c r="AF802" s="20"/>
    </row>
    <row r="803" spans="1:32" ht="14.25" customHeight="1">
      <c r="A803" s="82"/>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c r="AD803" s="20"/>
      <c r="AE803" s="20"/>
      <c r="AF803" s="20"/>
    </row>
    <row r="804" spans="1:32" ht="14.25" customHeight="1">
      <c r="A804" s="82"/>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c r="AD804" s="20"/>
      <c r="AE804" s="20"/>
      <c r="AF804" s="20"/>
    </row>
    <row r="805" spans="1:32" ht="14.25" customHeight="1">
      <c r="A805" s="82"/>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c r="AE805" s="20"/>
      <c r="AF805" s="20"/>
    </row>
    <row r="806" spans="1:32" ht="14.25" customHeight="1">
      <c r="A806" s="82"/>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c r="AD806" s="20"/>
      <c r="AE806" s="20"/>
      <c r="AF806" s="20"/>
    </row>
    <row r="807" spans="1:32" ht="14.25" customHeight="1">
      <c r="A807" s="82"/>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c r="AE807" s="20"/>
      <c r="AF807" s="20"/>
    </row>
    <row r="808" spans="1:32" ht="14.25" customHeight="1">
      <c r="A808" s="82"/>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c r="AD808" s="20"/>
      <c r="AE808" s="20"/>
      <c r="AF808" s="20"/>
    </row>
    <row r="809" spans="1:32" ht="14.25" customHeight="1">
      <c r="A809" s="82"/>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c r="AD809" s="20"/>
      <c r="AE809" s="20"/>
      <c r="AF809" s="20"/>
    </row>
    <row r="810" spans="1:32" ht="14.25" customHeight="1">
      <c r="A810" s="82"/>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c r="AD810" s="20"/>
      <c r="AE810" s="20"/>
      <c r="AF810" s="20"/>
    </row>
    <row r="811" spans="1:32" ht="14.25" customHeight="1">
      <c r="A811" s="82"/>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c r="AD811" s="20"/>
      <c r="AE811" s="20"/>
      <c r="AF811" s="20"/>
    </row>
    <row r="812" spans="1:32" ht="14.25" customHeight="1">
      <c r="A812" s="82"/>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c r="AD812" s="20"/>
      <c r="AE812" s="20"/>
      <c r="AF812" s="20"/>
    </row>
    <row r="813" spans="1:32" ht="14.25" customHeight="1">
      <c r="A813" s="82"/>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row>
    <row r="814" spans="1:32" ht="14.25" customHeight="1">
      <c r="A814" s="82"/>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c r="AD814" s="20"/>
      <c r="AE814" s="20"/>
      <c r="AF814" s="20"/>
    </row>
    <row r="815" spans="1:32" ht="14.25" customHeight="1">
      <c r="A815" s="82"/>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c r="AD815" s="20"/>
      <c r="AE815" s="20"/>
      <c r="AF815" s="20"/>
    </row>
    <row r="816" spans="1:32" ht="14.25" customHeight="1">
      <c r="A816" s="82"/>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c r="AD816" s="20"/>
      <c r="AE816" s="20"/>
      <c r="AF816" s="20"/>
    </row>
    <row r="817" spans="1:32" ht="14.25" customHeight="1">
      <c r="A817" s="82"/>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c r="AD817" s="20"/>
      <c r="AE817" s="20"/>
      <c r="AF817" s="20"/>
    </row>
    <row r="818" spans="1:32" ht="14.25" customHeight="1">
      <c r="A818" s="82"/>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c r="AD818" s="20"/>
      <c r="AE818" s="20"/>
      <c r="AF818" s="20"/>
    </row>
    <row r="819" spans="1:32" ht="14.25" customHeight="1">
      <c r="A819" s="82"/>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c r="AD819" s="20"/>
      <c r="AE819" s="20"/>
      <c r="AF819" s="20"/>
    </row>
    <row r="820" spans="1:32" ht="14.25" customHeight="1">
      <c r="A820" s="82"/>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c r="AD820" s="20"/>
      <c r="AE820" s="20"/>
      <c r="AF820" s="20"/>
    </row>
    <row r="821" spans="1:32" ht="14.25" customHeight="1">
      <c r="A821" s="82"/>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c r="AD821" s="20"/>
      <c r="AE821" s="20"/>
      <c r="AF821" s="20"/>
    </row>
    <row r="822" spans="1:32" ht="14.25" customHeight="1">
      <c r="A822" s="82"/>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c r="AD822" s="20"/>
      <c r="AE822" s="20"/>
      <c r="AF822" s="20"/>
    </row>
    <row r="823" spans="1:32" ht="14.25" customHeight="1">
      <c r="A823" s="82"/>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c r="AD823" s="20"/>
      <c r="AE823" s="20"/>
      <c r="AF823" s="20"/>
    </row>
    <row r="824" spans="1:32" ht="14.25" customHeight="1">
      <c r="A824" s="82"/>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c r="AD824" s="20"/>
      <c r="AE824" s="20"/>
      <c r="AF824" s="20"/>
    </row>
    <row r="825" spans="1:32" ht="14.25" customHeight="1">
      <c r="A825" s="82"/>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c r="AE825" s="20"/>
      <c r="AF825" s="20"/>
    </row>
    <row r="826" spans="1:32" ht="14.25" customHeight="1">
      <c r="A826" s="82"/>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c r="AD826" s="20"/>
      <c r="AE826" s="20"/>
      <c r="AF826" s="20"/>
    </row>
    <row r="827" spans="1:32" ht="14.25" customHeight="1">
      <c r="A827" s="82"/>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c r="AD827" s="20"/>
      <c r="AE827" s="20"/>
      <c r="AF827" s="20"/>
    </row>
    <row r="828" spans="1:32" ht="14.25" customHeight="1">
      <c r="A828" s="82"/>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c r="AE828" s="20"/>
      <c r="AF828" s="20"/>
    </row>
    <row r="829" spans="1:32" ht="14.25" customHeight="1">
      <c r="A829" s="82"/>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c r="AE829" s="20"/>
      <c r="AF829" s="20"/>
    </row>
    <row r="830" spans="1:32" ht="14.25" customHeight="1">
      <c r="A830" s="82"/>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c r="AE830" s="20"/>
      <c r="AF830" s="20"/>
    </row>
    <row r="831" spans="1:32" ht="14.25" customHeight="1">
      <c r="A831" s="82"/>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c r="AD831" s="20"/>
      <c r="AE831" s="20"/>
      <c r="AF831" s="20"/>
    </row>
    <row r="832" spans="1:32" ht="14.25" customHeight="1">
      <c r="A832" s="82"/>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c r="AD832" s="20"/>
      <c r="AE832" s="20"/>
      <c r="AF832" s="20"/>
    </row>
    <row r="833" spans="1:32" ht="14.25" customHeight="1">
      <c r="A833" s="82"/>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row>
    <row r="834" spans="1:32" ht="14.25" customHeight="1">
      <c r="A834" s="82"/>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row>
    <row r="835" spans="1:32" ht="14.25" customHeight="1">
      <c r="A835" s="82"/>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c r="AE835" s="20"/>
      <c r="AF835" s="20"/>
    </row>
    <row r="836" spans="1:32" ht="14.25" customHeight="1">
      <c r="A836" s="82"/>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c r="AD836" s="20"/>
      <c r="AE836" s="20"/>
      <c r="AF836" s="20"/>
    </row>
    <row r="837" spans="1:32" ht="14.25" customHeight="1">
      <c r="A837" s="82"/>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row>
    <row r="838" spans="1:32" ht="14.25" customHeight="1">
      <c r="A838" s="82"/>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row>
    <row r="839" spans="1:32" ht="14.25" customHeight="1">
      <c r="A839" s="82"/>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row>
    <row r="840" spans="1:32" ht="14.25" customHeight="1">
      <c r="A840" s="82"/>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row>
    <row r="841" spans="1:32" ht="14.25" customHeight="1">
      <c r="A841" s="82"/>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row>
    <row r="842" spans="1:32" ht="14.25" customHeight="1">
      <c r="A842" s="82"/>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row>
    <row r="843" spans="1:32" ht="14.25" customHeight="1">
      <c r="A843" s="82"/>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row>
    <row r="844" spans="1:32" ht="14.25" customHeight="1">
      <c r="A844" s="82"/>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row>
    <row r="845" spans="1:32" ht="14.25" customHeight="1">
      <c r="A845" s="82"/>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row>
    <row r="846" spans="1:32" ht="14.25" customHeight="1">
      <c r="A846" s="82"/>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row>
    <row r="847" spans="1:32" ht="14.25" customHeight="1">
      <c r="A847" s="82"/>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row>
    <row r="848" spans="1:32" ht="14.25" customHeight="1">
      <c r="A848" s="82"/>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row>
    <row r="849" spans="1:32" ht="14.25" customHeight="1">
      <c r="A849" s="82"/>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row>
    <row r="850" spans="1:32" ht="14.25" customHeight="1">
      <c r="A850" s="82"/>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row>
    <row r="851" spans="1:32" ht="14.25" customHeight="1">
      <c r="A851" s="82"/>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row>
  </sheetData>
  <mergeCells count="8">
    <mergeCell ref="Q3:R3"/>
    <mergeCell ref="C3:D3"/>
    <mergeCell ref="E3:F3"/>
    <mergeCell ref="I3:J3"/>
    <mergeCell ref="K3:L3"/>
    <mergeCell ref="M3:N3"/>
    <mergeCell ref="O3:P3"/>
    <mergeCell ref="G3:H3"/>
  </mergeCells>
  <pageMargins left="0.7" right="0.7" top="0.78740157499999996" bottom="0.78740157499999996" header="0" footer="0"/>
  <pageSetup orientation="landscape" r:id="rId1"/>
  <ignoredErrors>
    <ignoredError sqref="Q27"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877"/>
  <sheetViews>
    <sheetView workbookViewId="0">
      <selection activeCell="A2" sqref="A2"/>
    </sheetView>
  </sheetViews>
  <sheetFormatPr defaultColWidth="12.625" defaultRowHeight="15" customHeight="1"/>
  <cols>
    <col min="1" max="1" width="28.375" customWidth="1"/>
    <col min="2" max="2" width="14.625" customWidth="1"/>
    <col min="3" max="3" width="19.125" customWidth="1"/>
    <col min="4" max="4" width="14.625" customWidth="1"/>
    <col min="5" max="21" width="7.625" customWidth="1"/>
  </cols>
  <sheetData>
    <row r="1" spans="1:4" ht="14.25" customHeight="1">
      <c r="A1" s="1" t="s">
        <v>1414</v>
      </c>
    </row>
    <row r="2" spans="1:4" ht="14.25" customHeight="1">
      <c r="A2" s="1"/>
    </row>
    <row r="3" spans="1:4" ht="14.25" customHeight="1">
      <c r="A3" s="3" t="s">
        <v>1415</v>
      </c>
      <c r="B3" s="9" t="s">
        <v>1416</v>
      </c>
      <c r="C3" s="9" t="s">
        <v>1417</v>
      </c>
      <c r="D3" s="9" t="s">
        <v>1418</v>
      </c>
    </row>
    <row r="4" spans="1:4" ht="14.25" customHeight="1">
      <c r="A4" s="2" t="s">
        <v>1407</v>
      </c>
      <c r="B4" s="15">
        <v>34</v>
      </c>
      <c r="C4" s="41">
        <v>8.6</v>
      </c>
      <c r="D4" s="41">
        <v>11.64</v>
      </c>
    </row>
    <row r="5" spans="1:4" ht="14.25" customHeight="1">
      <c r="A5" s="2" t="s">
        <v>1408</v>
      </c>
      <c r="B5" s="8">
        <v>45</v>
      </c>
      <c r="C5" s="41">
        <v>11.4</v>
      </c>
      <c r="D5" s="41">
        <v>15.41</v>
      </c>
    </row>
    <row r="6" spans="1:4" ht="14.25" customHeight="1">
      <c r="A6" s="2" t="s">
        <v>1409</v>
      </c>
      <c r="B6" s="15">
        <v>77</v>
      </c>
      <c r="C6" s="41">
        <v>19.5</v>
      </c>
      <c r="D6" s="41">
        <v>26.4</v>
      </c>
    </row>
    <row r="7" spans="1:4" ht="14.25" customHeight="1">
      <c r="A7" s="2" t="s">
        <v>1410</v>
      </c>
      <c r="B7" s="15">
        <v>26</v>
      </c>
      <c r="C7" s="41">
        <v>6.6</v>
      </c>
      <c r="D7" s="41">
        <v>8.9</v>
      </c>
    </row>
    <row r="8" spans="1:4" ht="14.25" customHeight="1">
      <c r="A8" s="2" t="s">
        <v>1411</v>
      </c>
      <c r="B8" s="15">
        <v>2</v>
      </c>
      <c r="C8" s="15">
        <v>0.5</v>
      </c>
      <c r="D8" s="41">
        <v>0.7</v>
      </c>
    </row>
    <row r="9" spans="1:4" ht="14.25" customHeight="1">
      <c r="A9" s="2" t="s">
        <v>1419</v>
      </c>
      <c r="B9" s="15">
        <v>73</v>
      </c>
      <c r="C9" s="15">
        <v>18.399999999999999</v>
      </c>
      <c r="D9" s="41">
        <v>25</v>
      </c>
    </row>
    <row r="10" spans="1:4" ht="14.25" customHeight="1">
      <c r="A10" s="2" t="s">
        <v>1420</v>
      </c>
      <c r="B10" s="15">
        <v>35</v>
      </c>
      <c r="C10" s="15">
        <v>8.8000000000000007</v>
      </c>
      <c r="D10" s="41">
        <v>12</v>
      </c>
    </row>
    <row r="11" spans="1:4" ht="14.25" customHeight="1">
      <c r="A11" s="3" t="s">
        <v>1421</v>
      </c>
      <c r="B11" s="9">
        <f>B4+B5+B6+B7+B8+B9+B10</f>
        <v>292</v>
      </c>
      <c r="C11" s="9">
        <v>73.7</v>
      </c>
      <c r="D11" s="9">
        <v>100</v>
      </c>
    </row>
    <row r="12" spans="1:4" ht="14.25" customHeight="1">
      <c r="A12" s="2" t="s">
        <v>1422</v>
      </c>
      <c r="B12" s="15">
        <v>104</v>
      </c>
      <c r="C12" s="41">
        <v>26.3</v>
      </c>
      <c r="D12" s="15" t="s">
        <v>151</v>
      </c>
    </row>
    <row r="13" spans="1:4" ht="14.25" customHeight="1">
      <c r="A13" s="3" t="s">
        <v>1423</v>
      </c>
      <c r="B13" s="9">
        <f>B11+B12</f>
        <v>396</v>
      </c>
      <c r="C13" s="27">
        <v>100</v>
      </c>
      <c r="D13" s="27" t="s">
        <v>151</v>
      </c>
    </row>
    <row r="14" spans="1:4" ht="14.25" customHeight="1">
      <c r="A14" s="38"/>
      <c r="B14" s="37"/>
      <c r="C14" s="36"/>
      <c r="D14" s="36"/>
    </row>
    <row r="15" spans="1:4" ht="14.25" customHeight="1"/>
    <row r="16" spans="1:4" ht="14.25" customHeight="1">
      <c r="D16" s="35"/>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sheetData>
  <pageMargins left="0.7" right="0.7" top="0.78740157499999996" bottom="0.78740157499999996" header="0" footer="0"/>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809"/>
  <sheetViews>
    <sheetView workbookViewId="0">
      <selection activeCell="Q23" sqref="Q23"/>
    </sheetView>
  </sheetViews>
  <sheetFormatPr defaultColWidth="12.625" defaultRowHeight="14.25"/>
  <cols>
    <col min="1" max="1" width="10.75" customWidth="1"/>
    <col min="2" max="15" width="7.75" customWidth="1"/>
    <col min="16" max="16" width="9.625" customWidth="1"/>
    <col min="17" max="17" width="9" customWidth="1"/>
    <col min="18" max="20" width="7.75" customWidth="1"/>
    <col min="21" max="21" width="7.75" style="58" customWidth="1"/>
    <col min="22" max="22" width="9" customWidth="1"/>
    <col min="23" max="25" width="7.625" customWidth="1"/>
    <col min="26" max="26" width="8.625" customWidth="1"/>
    <col min="27" max="32" width="7.625" customWidth="1"/>
  </cols>
  <sheetData>
    <row r="1" spans="1:26" ht="15">
      <c r="A1" s="1" t="s">
        <v>1424</v>
      </c>
      <c r="M1" s="8"/>
      <c r="N1" s="8"/>
      <c r="O1" s="8"/>
      <c r="R1" s="8"/>
      <c r="S1" s="8"/>
      <c r="T1" s="8"/>
    </row>
    <row r="2" spans="1:26" ht="15">
      <c r="A2" s="1"/>
      <c r="M2" s="8"/>
      <c r="N2" s="8"/>
      <c r="O2" s="8"/>
      <c r="R2" s="8"/>
      <c r="S2" s="8"/>
      <c r="T2" s="8"/>
    </row>
    <row r="3" spans="1:26" ht="27.75" customHeight="1">
      <c r="A3" s="29"/>
      <c r="B3" s="206" t="s">
        <v>1425</v>
      </c>
      <c r="C3" s="207"/>
      <c r="D3" s="207"/>
      <c r="E3" s="207"/>
      <c r="F3" s="207"/>
      <c r="G3" s="207"/>
      <c r="H3" s="207"/>
      <c r="I3" s="207"/>
      <c r="J3" s="207"/>
      <c r="K3" s="207"/>
      <c r="L3" s="207"/>
      <c r="M3" s="208"/>
      <c r="N3" s="209" t="s">
        <v>1426</v>
      </c>
      <c r="O3" s="210"/>
      <c r="R3" s="28"/>
      <c r="S3" s="28"/>
      <c r="T3" s="28"/>
      <c r="U3" s="88"/>
    </row>
    <row r="4" spans="1:26" ht="45" customHeight="1">
      <c r="A4" s="61" t="s">
        <v>1427</v>
      </c>
      <c r="B4" s="203" t="s">
        <v>1407</v>
      </c>
      <c r="C4" s="205"/>
      <c r="D4" s="203" t="s">
        <v>1408</v>
      </c>
      <c r="E4" s="205"/>
      <c r="F4" s="203" t="s">
        <v>1409</v>
      </c>
      <c r="G4" s="205"/>
      <c r="H4" s="203" t="s">
        <v>1410</v>
      </c>
      <c r="I4" s="205"/>
      <c r="J4" s="203" t="s">
        <v>1411</v>
      </c>
      <c r="K4" s="205"/>
      <c r="L4" s="203" t="s">
        <v>1412</v>
      </c>
      <c r="M4" s="204"/>
      <c r="N4" s="203" t="s">
        <v>1413</v>
      </c>
      <c r="O4" s="205"/>
      <c r="P4" s="201" t="s">
        <v>1428</v>
      </c>
      <c r="Q4" s="202"/>
      <c r="R4" s="203" t="s">
        <v>1429</v>
      </c>
      <c r="S4" s="205"/>
      <c r="T4" s="203" t="s">
        <v>1430</v>
      </c>
      <c r="U4" s="203"/>
      <c r="V4" s="34"/>
    </row>
    <row r="5" spans="1:26" ht="15">
      <c r="A5" s="89"/>
      <c r="B5" s="43" t="s">
        <v>1431</v>
      </c>
      <c r="C5" s="43" t="s">
        <v>1432</v>
      </c>
      <c r="D5" s="43" t="s">
        <v>1431</v>
      </c>
      <c r="E5" s="43" t="s">
        <v>1432</v>
      </c>
      <c r="F5" s="43" t="s">
        <v>1431</v>
      </c>
      <c r="G5" s="43" t="s">
        <v>1432</v>
      </c>
      <c r="H5" s="43" t="s">
        <v>1431</v>
      </c>
      <c r="I5" s="43" t="s">
        <v>1432</v>
      </c>
      <c r="J5" s="43" t="s">
        <v>1431</v>
      </c>
      <c r="K5" s="43" t="s">
        <v>1432</v>
      </c>
      <c r="L5" s="43" t="s">
        <v>1431</v>
      </c>
      <c r="M5" s="70" t="s">
        <v>1432</v>
      </c>
      <c r="N5" s="70" t="s">
        <v>1431</v>
      </c>
      <c r="O5" s="70" t="s">
        <v>1432</v>
      </c>
      <c r="P5" s="67" t="s">
        <v>1431</v>
      </c>
      <c r="Q5" s="72" t="s">
        <v>1432</v>
      </c>
      <c r="R5" s="70" t="s">
        <v>1431</v>
      </c>
      <c r="S5" s="70" t="s">
        <v>1432</v>
      </c>
      <c r="T5" s="70" t="s">
        <v>1431</v>
      </c>
      <c r="U5" s="70" t="s">
        <v>1432</v>
      </c>
      <c r="V5" s="34"/>
    </row>
    <row r="6" spans="1:26" ht="15">
      <c r="A6" s="59" t="s">
        <v>1433</v>
      </c>
      <c r="B6" s="32"/>
      <c r="C6" s="32"/>
      <c r="D6" s="32"/>
      <c r="E6" s="32"/>
      <c r="F6" s="32"/>
      <c r="G6" s="32"/>
      <c r="H6" s="32">
        <v>5</v>
      </c>
      <c r="I6" s="32">
        <v>5</v>
      </c>
      <c r="J6" s="32"/>
      <c r="K6" s="32"/>
      <c r="L6" s="32">
        <v>6</v>
      </c>
      <c r="M6" s="32">
        <v>5</v>
      </c>
      <c r="N6" s="32">
        <v>14</v>
      </c>
      <c r="O6" s="32">
        <v>8</v>
      </c>
      <c r="P6" s="67">
        <f t="shared" ref="P6:Q12" si="0">T6-R6</f>
        <v>25</v>
      </c>
      <c r="Q6" s="104">
        <f t="shared" si="0"/>
        <v>18</v>
      </c>
      <c r="R6" s="73">
        <v>15</v>
      </c>
      <c r="S6" s="32">
        <v>8</v>
      </c>
      <c r="T6" s="73">
        <f>H6+L6+N6+R6</f>
        <v>40</v>
      </c>
      <c r="U6" s="32">
        <f>I6+M6+O6+S6</f>
        <v>26</v>
      </c>
      <c r="V6" s="4"/>
      <c r="Z6" s="102"/>
    </row>
    <row r="7" spans="1:26" ht="15">
      <c r="A7" s="59" t="s">
        <v>1434</v>
      </c>
      <c r="B7" s="32"/>
      <c r="C7" s="32"/>
      <c r="D7" s="32">
        <v>2</v>
      </c>
      <c r="E7" s="32">
        <v>1</v>
      </c>
      <c r="F7" s="32">
        <v>25</v>
      </c>
      <c r="G7" s="32">
        <v>17</v>
      </c>
      <c r="H7" s="32">
        <v>8</v>
      </c>
      <c r="I7" s="32">
        <v>3</v>
      </c>
      <c r="J7" s="32"/>
      <c r="K7" s="32"/>
      <c r="L7" s="32">
        <v>36</v>
      </c>
      <c r="M7" s="32">
        <v>10</v>
      </c>
      <c r="N7" s="32">
        <v>12</v>
      </c>
      <c r="O7" s="32">
        <v>4</v>
      </c>
      <c r="P7" s="67">
        <f t="shared" si="0"/>
        <v>83</v>
      </c>
      <c r="Q7" s="104">
        <f t="shared" si="0"/>
        <v>35</v>
      </c>
      <c r="R7" s="73">
        <v>25</v>
      </c>
      <c r="S7" s="32">
        <v>13</v>
      </c>
      <c r="T7" s="73">
        <f>H7+L7+N7+R7+F7+D7</f>
        <v>108</v>
      </c>
      <c r="U7" s="32">
        <f>I7+M7+O7+S7+G7+E7</f>
        <v>48</v>
      </c>
      <c r="V7" s="4"/>
      <c r="Z7" s="102"/>
    </row>
    <row r="8" spans="1:26" ht="15">
      <c r="A8" s="59" t="s">
        <v>1435</v>
      </c>
      <c r="B8" s="32">
        <v>4</v>
      </c>
      <c r="C8" s="32">
        <v>2</v>
      </c>
      <c r="D8" s="32">
        <v>28</v>
      </c>
      <c r="E8" s="32">
        <v>5</v>
      </c>
      <c r="F8" s="32">
        <v>38</v>
      </c>
      <c r="G8" s="32">
        <v>13</v>
      </c>
      <c r="H8" s="32">
        <v>5</v>
      </c>
      <c r="I8" s="32">
        <v>2</v>
      </c>
      <c r="J8" s="32">
        <v>1</v>
      </c>
      <c r="K8" s="32"/>
      <c r="L8" s="32">
        <v>20</v>
      </c>
      <c r="M8" s="32">
        <v>13</v>
      </c>
      <c r="N8" s="32">
        <v>6</v>
      </c>
      <c r="O8" s="32">
        <v>3</v>
      </c>
      <c r="P8" s="67">
        <f t="shared" si="0"/>
        <v>102</v>
      </c>
      <c r="Q8" s="104">
        <f t="shared" si="0"/>
        <v>38</v>
      </c>
      <c r="R8" s="73">
        <v>25</v>
      </c>
      <c r="S8" s="32">
        <v>15</v>
      </c>
      <c r="T8" s="73">
        <f>H8+L8+N8+R8+B8+D8+J8+F8</f>
        <v>127</v>
      </c>
      <c r="U8" s="32">
        <f>I8+M8+O8+S8+C8+E8+G8+K8</f>
        <v>53</v>
      </c>
      <c r="V8" s="4"/>
      <c r="Z8" s="102"/>
    </row>
    <row r="9" spans="1:26" ht="15">
      <c r="A9" s="59" t="s">
        <v>1436</v>
      </c>
      <c r="B9" s="32">
        <v>13</v>
      </c>
      <c r="C9" s="32">
        <v>6</v>
      </c>
      <c r="D9" s="32">
        <v>7</v>
      </c>
      <c r="E9" s="32">
        <v>1</v>
      </c>
      <c r="F9" s="32">
        <v>6</v>
      </c>
      <c r="G9" s="96">
        <v>4</v>
      </c>
      <c r="H9" s="96">
        <v>5</v>
      </c>
      <c r="I9" s="96">
        <v>2</v>
      </c>
      <c r="J9" s="32"/>
      <c r="K9" s="32"/>
      <c r="L9" s="32">
        <v>6</v>
      </c>
      <c r="M9" s="32">
        <v>2</v>
      </c>
      <c r="N9" s="32">
        <v>2</v>
      </c>
      <c r="O9" s="32">
        <v>1</v>
      </c>
      <c r="P9" s="67">
        <f t="shared" si="0"/>
        <v>39</v>
      </c>
      <c r="Q9" s="104">
        <f t="shared" si="0"/>
        <v>16</v>
      </c>
      <c r="R9" s="73">
        <v>21</v>
      </c>
      <c r="S9" s="32">
        <v>17</v>
      </c>
      <c r="T9" s="73">
        <f t="shared" ref="T9:T11" si="1">H9+L9+N9+R9+B9+D9+J9+F9</f>
        <v>60</v>
      </c>
      <c r="U9" s="32">
        <f t="shared" ref="U9:U11" si="2">I9+M9+O9+S9+C9+E9+G9+K9</f>
        <v>33</v>
      </c>
      <c r="V9" s="4"/>
      <c r="Z9" s="102"/>
    </row>
    <row r="10" spans="1:26" ht="15">
      <c r="A10" s="59" t="s">
        <v>1437</v>
      </c>
      <c r="B10" s="32">
        <v>11</v>
      </c>
      <c r="C10" s="32">
        <v>2</v>
      </c>
      <c r="D10" s="32">
        <v>4</v>
      </c>
      <c r="E10" s="32"/>
      <c r="F10" s="32">
        <v>8</v>
      </c>
      <c r="G10" s="32">
        <v>1</v>
      </c>
      <c r="H10" s="32">
        <v>2</v>
      </c>
      <c r="I10" s="32">
        <v>1</v>
      </c>
      <c r="J10" s="32">
        <v>1</v>
      </c>
      <c r="K10" s="32"/>
      <c r="L10" s="32">
        <v>4</v>
      </c>
      <c r="M10" s="32">
        <v>2</v>
      </c>
      <c r="N10" s="32">
        <v>1</v>
      </c>
      <c r="O10" s="32">
        <v>1</v>
      </c>
      <c r="P10" s="67">
        <f t="shared" si="0"/>
        <v>31</v>
      </c>
      <c r="Q10" s="104">
        <f t="shared" si="0"/>
        <v>7</v>
      </c>
      <c r="R10" s="73">
        <v>15</v>
      </c>
      <c r="S10" s="32">
        <v>12</v>
      </c>
      <c r="T10" s="73">
        <f t="shared" si="1"/>
        <v>46</v>
      </c>
      <c r="U10" s="32">
        <f t="shared" si="2"/>
        <v>19</v>
      </c>
      <c r="V10" s="4"/>
      <c r="Z10" s="102"/>
    </row>
    <row r="11" spans="1:26" ht="15">
      <c r="A11" s="59" t="s">
        <v>1438</v>
      </c>
      <c r="B11" s="32">
        <v>6</v>
      </c>
      <c r="C11" s="32"/>
      <c r="D11" s="32">
        <v>4</v>
      </c>
      <c r="E11" s="32"/>
      <c r="F11" s="32"/>
      <c r="G11" s="32"/>
      <c r="H11" s="100">
        <v>1</v>
      </c>
      <c r="I11" s="32"/>
      <c r="J11" s="32"/>
      <c r="K11" s="32"/>
      <c r="L11" s="100">
        <v>1</v>
      </c>
      <c r="M11" s="32"/>
      <c r="N11" s="32"/>
      <c r="O11" s="32"/>
      <c r="P11" s="67">
        <f t="shared" si="0"/>
        <v>12</v>
      </c>
      <c r="Q11" s="104">
        <f t="shared" si="0"/>
        <v>0</v>
      </c>
      <c r="R11" s="73">
        <v>3</v>
      </c>
      <c r="S11" s="32">
        <v>1</v>
      </c>
      <c r="T11" s="73">
        <f t="shared" si="1"/>
        <v>15</v>
      </c>
      <c r="U11" s="32">
        <f t="shared" si="2"/>
        <v>1</v>
      </c>
      <c r="V11" s="4"/>
      <c r="Z11" s="102"/>
    </row>
    <row r="12" spans="1:26" ht="15">
      <c r="A12" s="61" t="s">
        <v>9</v>
      </c>
      <c r="B12" s="73">
        <f>B6+B7+B8+B9+B10+B11</f>
        <v>34</v>
      </c>
      <c r="C12" s="73">
        <f t="shared" ref="C12:U12" si="3">C6+C7+C8+C9+C10+C11</f>
        <v>10</v>
      </c>
      <c r="D12" s="73">
        <f t="shared" si="3"/>
        <v>45</v>
      </c>
      <c r="E12" s="73">
        <f t="shared" si="3"/>
        <v>7</v>
      </c>
      <c r="F12" s="73">
        <f t="shared" si="3"/>
        <v>77</v>
      </c>
      <c r="G12" s="73">
        <f t="shared" si="3"/>
        <v>35</v>
      </c>
      <c r="H12" s="73">
        <f t="shared" si="3"/>
        <v>26</v>
      </c>
      <c r="I12" s="73">
        <f t="shared" si="3"/>
        <v>13</v>
      </c>
      <c r="J12" s="73">
        <f t="shared" si="3"/>
        <v>2</v>
      </c>
      <c r="K12" s="73">
        <f t="shared" si="3"/>
        <v>0</v>
      </c>
      <c r="L12" s="73">
        <f t="shared" si="3"/>
        <v>73</v>
      </c>
      <c r="M12" s="73">
        <f t="shared" si="3"/>
        <v>32</v>
      </c>
      <c r="N12" s="73">
        <f t="shared" si="3"/>
        <v>35</v>
      </c>
      <c r="O12" s="73">
        <f t="shared" si="3"/>
        <v>17</v>
      </c>
      <c r="P12" s="67">
        <f t="shared" si="0"/>
        <v>292</v>
      </c>
      <c r="Q12" s="72">
        <f t="shared" si="0"/>
        <v>114</v>
      </c>
      <c r="R12" s="73">
        <f t="shared" si="3"/>
        <v>104</v>
      </c>
      <c r="S12" s="73">
        <f t="shared" si="3"/>
        <v>66</v>
      </c>
      <c r="T12" s="73">
        <f t="shared" si="3"/>
        <v>396</v>
      </c>
      <c r="U12" s="73">
        <f t="shared" si="3"/>
        <v>180</v>
      </c>
      <c r="V12" s="4"/>
    </row>
    <row r="13" spans="1:26" ht="15">
      <c r="M13" s="8"/>
      <c r="N13" s="8"/>
      <c r="O13" s="8"/>
      <c r="R13" s="8"/>
      <c r="S13" s="8"/>
      <c r="T13" s="8"/>
    </row>
    <row r="14" spans="1:26" ht="15">
      <c r="M14" s="8"/>
      <c r="N14" s="8"/>
      <c r="O14" s="8"/>
      <c r="R14" s="8"/>
      <c r="S14" s="8"/>
      <c r="T14" s="8"/>
    </row>
    <row r="15" spans="1:26" ht="15">
      <c r="M15" s="8"/>
      <c r="N15" s="8"/>
      <c r="O15" s="8"/>
      <c r="R15" s="8"/>
      <c r="S15" s="8"/>
      <c r="T15" s="8"/>
    </row>
    <row r="16" spans="1:26" ht="15">
      <c r="M16" s="8"/>
      <c r="N16" s="8"/>
      <c r="O16" s="8"/>
      <c r="R16" s="8"/>
      <c r="S16" s="8"/>
      <c r="T16" s="8"/>
    </row>
    <row r="17" spans="13:20" ht="15">
      <c r="M17" s="8"/>
      <c r="N17" s="8"/>
      <c r="O17" s="8"/>
      <c r="R17" s="8"/>
      <c r="S17" s="8"/>
      <c r="T17" s="8"/>
    </row>
    <row r="18" spans="13:20" ht="15">
      <c r="M18" s="8"/>
      <c r="N18" s="8"/>
      <c r="O18" s="8"/>
      <c r="R18" s="8"/>
      <c r="S18" s="8"/>
      <c r="T18" s="8"/>
    </row>
    <row r="19" spans="13:20" ht="15">
      <c r="M19" s="8"/>
      <c r="N19" s="8"/>
      <c r="O19" s="8"/>
      <c r="R19" s="8"/>
      <c r="S19" s="8"/>
      <c r="T19" s="8"/>
    </row>
    <row r="20" spans="13:20" ht="15">
      <c r="M20" s="8"/>
      <c r="N20" s="8"/>
      <c r="O20" s="8"/>
      <c r="R20" s="8"/>
      <c r="S20" s="8"/>
      <c r="T20" s="8"/>
    </row>
    <row r="21" spans="13:20" ht="15">
      <c r="M21" s="8"/>
      <c r="N21" s="8"/>
      <c r="O21" s="8"/>
      <c r="R21" s="8"/>
      <c r="S21" s="8"/>
      <c r="T21" s="8"/>
    </row>
    <row r="22" spans="13:20" ht="15">
      <c r="M22" s="8"/>
      <c r="N22" s="8"/>
      <c r="O22" s="8"/>
      <c r="R22" s="8"/>
      <c r="S22" s="8"/>
      <c r="T22" s="8"/>
    </row>
    <row r="23" spans="13:20" ht="15">
      <c r="M23" s="8"/>
      <c r="N23" s="8"/>
      <c r="O23" s="8"/>
      <c r="R23" s="8"/>
      <c r="S23" s="8"/>
      <c r="T23" s="8"/>
    </row>
    <row r="24" spans="13:20" ht="15">
      <c r="M24" s="8"/>
      <c r="N24" s="8"/>
      <c r="O24" s="8"/>
      <c r="R24" s="8"/>
      <c r="S24" s="8"/>
      <c r="T24" s="8"/>
    </row>
    <row r="25" spans="13:20" ht="15">
      <c r="M25" s="8"/>
      <c r="N25" s="8"/>
      <c r="O25" s="8"/>
      <c r="R25" s="8"/>
      <c r="S25" s="8"/>
      <c r="T25" s="8"/>
    </row>
    <row r="26" spans="13:20" ht="15">
      <c r="M26" s="8"/>
      <c r="N26" s="8"/>
      <c r="O26" s="8"/>
      <c r="R26" s="8"/>
      <c r="S26" s="8"/>
      <c r="T26" s="8"/>
    </row>
    <row r="27" spans="13:20" ht="15">
      <c r="M27" s="8"/>
      <c r="N27" s="8"/>
      <c r="O27" s="8"/>
      <c r="R27" s="8"/>
      <c r="S27" s="8"/>
      <c r="T27" s="8"/>
    </row>
    <row r="28" spans="13:20" ht="15">
      <c r="M28" s="8"/>
      <c r="N28" s="8"/>
      <c r="O28" s="8"/>
      <c r="R28" s="8"/>
      <c r="S28" s="8"/>
      <c r="T28" s="8"/>
    </row>
    <row r="29" spans="13:20" ht="15">
      <c r="M29" s="8"/>
      <c r="N29" s="8"/>
      <c r="O29" s="8"/>
      <c r="R29" s="8"/>
      <c r="S29" s="8"/>
      <c r="T29" s="8"/>
    </row>
    <row r="30" spans="13:20" ht="15">
      <c r="M30" s="8"/>
      <c r="N30" s="8"/>
      <c r="O30" s="8"/>
      <c r="R30" s="8"/>
      <c r="S30" s="8"/>
      <c r="T30" s="8"/>
    </row>
    <row r="31" spans="13:20" ht="15">
      <c r="M31" s="8"/>
      <c r="N31" s="8"/>
      <c r="O31" s="8"/>
      <c r="R31" s="8"/>
      <c r="S31" s="8"/>
      <c r="T31" s="8"/>
    </row>
    <row r="32" spans="13:20" ht="15">
      <c r="M32" s="8"/>
      <c r="N32" s="8"/>
      <c r="O32" s="8"/>
      <c r="R32" s="8"/>
      <c r="S32" s="8"/>
      <c r="T32" s="8"/>
    </row>
    <row r="33" spans="13:20" ht="15">
      <c r="M33" s="8"/>
      <c r="N33" s="8"/>
      <c r="O33" s="8"/>
      <c r="R33" s="8"/>
      <c r="S33" s="8"/>
      <c r="T33" s="8"/>
    </row>
    <row r="34" spans="13:20" ht="15">
      <c r="M34" s="8"/>
      <c r="N34" s="8"/>
      <c r="O34" s="8"/>
      <c r="R34" s="8"/>
      <c r="S34" s="8"/>
      <c r="T34" s="8"/>
    </row>
    <row r="35" spans="13:20" ht="15">
      <c r="M35" s="8"/>
      <c r="N35" s="8"/>
      <c r="O35" s="8"/>
      <c r="R35" s="8"/>
      <c r="S35" s="8"/>
      <c r="T35" s="8"/>
    </row>
    <row r="36" spans="13:20" ht="15">
      <c r="M36" s="8"/>
      <c r="N36" s="8"/>
      <c r="O36" s="8"/>
      <c r="R36" s="8"/>
      <c r="S36" s="8"/>
      <c r="T36" s="8"/>
    </row>
    <row r="37" spans="13:20" ht="15">
      <c r="M37" s="8"/>
      <c r="N37" s="8"/>
      <c r="O37" s="8"/>
      <c r="R37" s="8"/>
      <c r="S37" s="8"/>
      <c r="T37" s="8"/>
    </row>
    <row r="38" spans="13:20" ht="15">
      <c r="M38" s="8"/>
      <c r="N38" s="8"/>
      <c r="O38" s="8"/>
      <c r="R38" s="8"/>
      <c r="S38" s="8"/>
      <c r="T38" s="8"/>
    </row>
    <row r="39" spans="13:20" ht="15">
      <c r="M39" s="8"/>
      <c r="N39" s="8"/>
      <c r="O39" s="8"/>
      <c r="R39" s="8"/>
      <c r="S39" s="8"/>
      <c r="T39" s="8"/>
    </row>
    <row r="40" spans="13:20" ht="15">
      <c r="M40" s="8"/>
      <c r="N40" s="8"/>
      <c r="O40" s="8"/>
      <c r="R40" s="8"/>
      <c r="S40" s="8"/>
      <c r="T40" s="8"/>
    </row>
    <row r="41" spans="13:20" ht="15">
      <c r="M41" s="8"/>
      <c r="N41" s="8"/>
      <c r="O41" s="8"/>
      <c r="R41" s="8"/>
      <c r="S41" s="8"/>
      <c r="T41" s="8"/>
    </row>
    <row r="42" spans="13:20" ht="15">
      <c r="M42" s="8"/>
      <c r="N42" s="8"/>
      <c r="O42" s="8"/>
      <c r="R42" s="8"/>
      <c r="S42" s="8"/>
      <c r="T42" s="8"/>
    </row>
    <row r="43" spans="13:20" ht="15">
      <c r="M43" s="8"/>
      <c r="N43" s="8"/>
      <c r="O43" s="8"/>
      <c r="R43" s="8"/>
      <c r="S43" s="8"/>
      <c r="T43" s="8"/>
    </row>
    <row r="44" spans="13:20" ht="15">
      <c r="M44" s="8"/>
      <c r="N44" s="8"/>
      <c r="O44" s="8"/>
      <c r="R44" s="8"/>
      <c r="S44" s="8"/>
      <c r="T44" s="8"/>
    </row>
    <row r="45" spans="13:20" ht="15">
      <c r="M45" s="8"/>
      <c r="N45" s="8"/>
      <c r="O45" s="8"/>
      <c r="R45" s="8"/>
      <c r="S45" s="8"/>
      <c r="T45" s="8"/>
    </row>
    <row r="46" spans="13:20" ht="15">
      <c r="M46" s="8"/>
      <c r="N46" s="8"/>
      <c r="O46" s="8"/>
      <c r="R46" s="8"/>
      <c r="S46" s="8"/>
      <c r="T46" s="8"/>
    </row>
    <row r="47" spans="13:20" ht="15">
      <c r="M47" s="8"/>
      <c r="N47" s="8"/>
      <c r="O47" s="8"/>
      <c r="R47" s="8"/>
      <c r="S47" s="8"/>
      <c r="T47" s="8"/>
    </row>
    <row r="48" spans="13:20" ht="15">
      <c r="M48" s="8"/>
      <c r="N48" s="8"/>
      <c r="O48" s="8"/>
      <c r="R48" s="8"/>
      <c r="S48" s="8"/>
      <c r="T48" s="8"/>
    </row>
    <row r="49" spans="13:20" ht="15">
      <c r="M49" s="8"/>
      <c r="N49" s="8"/>
      <c r="O49" s="8"/>
      <c r="R49" s="8"/>
      <c r="S49" s="8"/>
      <c r="T49" s="8"/>
    </row>
    <row r="50" spans="13:20" ht="15">
      <c r="M50" s="8"/>
      <c r="N50" s="8"/>
      <c r="O50" s="8"/>
      <c r="R50" s="8"/>
      <c r="S50" s="8"/>
      <c r="T50" s="8"/>
    </row>
    <row r="51" spans="13:20" ht="15">
      <c r="M51" s="8"/>
      <c r="N51" s="8"/>
      <c r="O51" s="8"/>
      <c r="R51" s="8"/>
      <c r="S51" s="8"/>
      <c r="T51" s="8"/>
    </row>
    <row r="52" spans="13:20" ht="15">
      <c r="M52" s="8"/>
      <c r="N52" s="8"/>
      <c r="O52" s="8"/>
      <c r="R52" s="8"/>
      <c r="S52" s="8"/>
      <c r="T52" s="8"/>
    </row>
    <row r="53" spans="13:20" ht="15">
      <c r="M53" s="8"/>
      <c r="N53" s="8"/>
      <c r="O53" s="8"/>
      <c r="R53" s="8"/>
      <c r="S53" s="8"/>
      <c r="T53" s="8"/>
    </row>
    <row r="54" spans="13:20" ht="15">
      <c r="M54" s="8"/>
      <c r="N54" s="8"/>
      <c r="O54" s="8"/>
      <c r="R54" s="8"/>
      <c r="S54" s="8"/>
      <c r="T54" s="8"/>
    </row>
    <row r="55" spans="13:20" ht="15">
      <c r="M55" s="8"/>
      <c r="N55" s="8"/>
      <c r="O55" s="8"/>
      <c r="R55" s="8"/>
      <c r="S55" s="8"/>
      <c r="T55" s="8"/>
    </row>
    <row r="56" spans="13:20" ht="15">
      <c r="M56" s="8"/>
      <c r="N56" s="8"/>
      <c r="O56" s="8"/>
      <c r="R56" s="8"/>
      <c r="S56" s="8"/>
      <c r="T56" s="8"/>
    </row>
    <row r="57" spans="13:20" ht="15">
      <c r="M57" s="8"/>
      <c r="N57" s="8"/>
      <c r="O57" s="8"/>
      <c r="R57" s="8"/>
      <c r="S57" s="8"/>
      <c r="T57" s="8"/>
    </row>
    <row r="58" spans="13:20" ht="15">
      <c r="M58" s="8"/>
      <c r="N58" s="8"/>
      <c r="O58" s="8"/>
      <c r="R58" s="8"/>
      <c r="S58" s="8"/>
      <c r="T58" s="8"/>
    </row>
    <row r="59" spans="13:20" ht="15">
      <c r="M59" s="8"/>
      <c r="N59" s="8"/>
      <c r="O59" s="8"/>
      <c r="R59" s="8"/>
      <c r="S59" s="8"/>
      <c r="T59" s="8"/>
    </row>
    <row r="60" spans="13:20" ht="15">
      <c r="M60" s="8"/>
      <c r="N60" s="8"/>
      <c r="O60" s="8"/>
      <c r="R60" s="8"/>
      <c r="S60" s="8"/>
      <c r="T60" s="8"/>
    </row>
    <row r="61" spans="13:20" ht="15">
      <c r="M61" s="8"/>
      <c r="N61" s="8"/>
      <c r="O61" s="8"/>
      <c r="R61" s="8"/>
      <c r="S61" s="8"/>
      <c r="T61" s="8"/>
    </row>
    <row r="62" spans="13:20" ht="15">
      <c r="M62" s="8"/>
      <c r="N62" s="8"/>
      <c r="O62" s="8"/>
      <c r="R62" s="8"/>
      <c r="S62" s="8"/>
      <c r="T62" s="8"/>
    </row>
    <row r="63" spans="13:20" ht="15">
      <c r="M63" s="8"/>
      <c r="N63" s="8"/>
      <c r="O63" s="8"/>
      <c r="R63" s="8"/>
      <c r="S63" s="8"/>
      <c r="T63" s="8"/>
    </row>
    <row r="64" spans="13:20" ht="15">
      <c r="M64" s="8"/>
      <c r="N64" s="8"/>
      <c r="O64" s="8"/>
      <c r="R64" s="8"/>
      <c r="S64" s="8"/>
      <c r="T64" s="8"/>
    </row>
    <row r="65" spans="13:20" ht="15">
      <c r="M65" s="8"/>
      <c r="N65" s="8"/>
      <c r="O65" s="8"/>
      <c r="R65" s="8"/>
      <c r="S65" s="8"/>
      <c r="T65" s="8"/>
    </row>
    <row r="66" spans="13:20" ht="15">
      <c r="M66" s="8"/>
      <c r="N66" s="8"/>
      <c r="O66" s="8"/>
      <c r="R66" s="8"/>
      <c r="S66" s="8"/>
      <c r="T66" s="8"/>
    </row>
    <row r="67" spans="13:20" ht="15">
      <c r="M67" s="8"/>
      <c r="N67" s="8"/>
      <c r="O67" s="8"/>
      <c r="R67" s="8"/>
      <c r="S67" s="8"/>
      <c r="T67" s="8"/>
    </row>
    <row r="68" spans="13:20" ht="15">
      <c r="M68" s="8"/>
      <c r="N68" s="8"/>
      <c r="O68" s="8"/>
      <c r="R68" s="8"/>
      <c r="S68" s="8"/>
      <c r="T68" s="8"/>
    </row>
    <row r="69" spans="13:20" ht="15">
      <c r="M69" s="8"/>
      <c r="N69" s="8"/>
      <c r="O69" s="8"/>
      <c r="R69" s="8"/>
      <c r="S69" s="8"/>
      <c r="T69" s="8"/>
    </row>
    <row r="70" spans="13:20" ht="15">
      <c r="M70" s="8"/>
      <c r="N70" s="8"/>
      <c r="O70" s="8"/>
      <c r="R70" s="8"/>
      <c r="S70" s="8"/>
      <c r="T70" s="8"/>
    </row>
    <row r="71" spans="13:20" ht="15">
      <c r="M71" s="8"/>
      <c r="N71" s="8"/>
      <c r="O71" s="8"/>
      <c r="R71" s="8"/>
      <c r="S71" s="8"/>
      <c r="T71" s="8"/>
    </row>
    <row r="72" spans="13:20" ht="15">
      <c r="M72" s="8"/>
      <c r="N72" s="8"/>
      <c r="O72" s="8"/>
      <c r="R72" s="8"/>
      <c r="S72" s="8"/>
      <c r="T72" s="8"/>
    </row>
    <row r="73" spans="13:20" ht="15">
      <c r="M73" s="8"/>
      <c r="N73" s="8"/>
      <c r="O73" s="8"/>
      <c r="R73" s="8"/>
      <c r="S73" s="8"/>
      <c r="T73" s="8"/>
    </row>
    <row r="74" spans="13:20" ht="15">
      <c r="M74" s="8"/>
      <c r="N74" s="8"/>
      <c r="O74" s="8"/>
      <c r="R74" s="8"/>
      <c r="S74" s="8"/>
      <c r="T74" s="8"/>
    </row>
    <row r="75" spans="13:20" ht="15">
      <c r="M75" s="8"/>
      <c r="N75" s="8"/>
      <c r="O75" s="8"/>
      <c r="R75" s="8"/>
      <c r="S75" s="8"/>
      <c r="T75" s="8"/>
    </row>
    <row r="76" spans="13:20" ht="15">
      <c r="M76" s="8"/>
      <c r="N76" s="8"/>
      <c r="O76" s="8"/>
      <c r="R76" s="8"/>
      <c r="S76" s="8"/>
      <c r="T76" s="8"/>
    </row>
    <row r="77" spans="13:20" ht="15">
      <c r="M77" s="8"/>
      <c r="N77" s="8"/>
      <c r="O77" s="8"/>
      <c r="R77" s="8"/>
      <c r="S77" s="8"/>
      <c r="T77" s="8"/>
    </row>
    <row r="78" spans="13:20" ht="15">
      <c r="M78" s="8"/>
      <c r="N78" s="8"/>
      <c r="O78" s="8"/>
      <c r="R78" s="8"/>
      <c r="S78" s="8"/>
      <c r="T78" s="8"/>
    </row>
    <row r="79" spans="13:20" ht="15">
      <c r="M79" s="8"/>
      <c r="N79" s="8"/>
      <c r="O79" s="8"/>
      <c r="R79" s="8"/>
      <c r="S79" s="8"/>
      <c r="T79" s="8"/>
    </row>
    <row r="80" spans="13:20" ht="15">
      <c r="M80" s="8"/>
      <c r="N80" s="8"/>
      <c r="O80" s="8"/>
      <c r="R80" s="8"/>
      <c r="S80" s="8"/>
      <c r="T80" s="8"/>
    </row>
    <row r="81" spans="13:20" ht="15">
      <c r="M81" s="8"/>
      <c r="N81" s="8"/>
      <c r="O81" s="8"/>
      <c r="R81" s="8"/>
      <c r="S81" s="8"/>
      <c r="T81" s="8"/>
    </row>
    <row r="82" spans="13:20" ht="15">
      <c r="M82" s="8"/>
      <c r="N82" s="8"/>
      <c r="O82" s="8"/>
      <c r="R82" s="8"/>
      <c r="S82" s="8"/>
      <c r="T82" s="8"/>
    </row>
    <row r="83" spans="13:20" ht="15">
      <c r="M83" s="8"/>
      <c r="N83" s="8"/>
      <c r="O83" s="8"/>
      <c r="R83" s="8"/>
      <c r="S83" s="8"/>
      <c r="T83" s="8"/>
    </row>
    <row r="84" spans="13:20" ht="15">
      <c r="M84" s="8"/>
      <c r="N84" s="8"/>
      <c r="O84" s="8"/>
      <c r="R84" s="8"/>
      <c r="S84" s="8"/>
      <c r="T84" s="8"/>
    </row>
    <row r="85" spans="13:20" ht="15">
      <c r="M85" s="8"/>
      <c r="N85" s="8"/>
      <c r="O85" s="8"/>
      <c r="R85" s="8"/>
      <c r="S85" s="8"/>
      <c r="T85" s="8"/>
    </row>
    <row r="86" spans="13:20" ht="15">
      <c r="M86" s="8"/>
      <c r="N86" s="8"/>
      <c r="O86" s="8"/>
      <c r="R86" s="8"/>
      <c r="S86" s="8"/>
      <c r="T86" s="8"/>
    </row>
    <row r="87" spans="13:20" ht="15">
      <c r="M87" s="8"/>
      <c r="N87" s="8"/>
      <c r="O87" s="8"/>
      <c r="R87" s="8"/>
      <c r="S87" s="8"/>
      <c r="T87" s="8"/>
    </row>
    <row r="88" spans="13:20" ht="15">
      <c r="M88" s="8"/>
      <c r="N88" s="8"/>
      <c r="O88" s="8"/>
      <c r="R88" s="8"/>
      <c r="S88" s="8"/>
      <c r="T88" s="8"/>
    </row>
    <row r="89" spans="13:20" ht="15">
      <c r="M89" s="8"/>
      <c r="N89" s="8"/>
      <c r="O89" s="8"/>
      <c r="R89" s="8"/>
      <c r="S89" s="8"/>
      <c r="T89" s="8"/>
    </row>
    <row r="90" spans="13:20" ht="15">
      <c r="M90" s="8"/>
      <c r="N90" s="8"/>
      <c r="O90" s="8"/>
      <c r="R90" s="8"/>
      <c r="S90" s="8"/>
      <c r="T90" s="8"/>
    </row>
    <row r="91" spans="13:20" ht="15">
      <c r="M91" s="8"/>
      <c r="N91" s="8"/>
      <c r="O91" s="8"/>
      <c r="R91" s="8"/>
      <c r="S91" s="8"/>
      <c r="T91" s="8"/>
    </row>
    <row r="92" spans="13:20" ht="15">
      <c r="M92" s="8"/>
      <c r="N92" s="8"/>
      <c r="O92" s="8"/>
      <c r="R92" s="8"/>
      <c r="S92" s="8"/>
      <c r="T92" s="8"/>
    </row>
    <row r="93" spans="13:20" ht="15">
      <c r="M93" s="8"/>
      <c r="N93" s="8"/>
      <c r="O93" s="8"/>
      <c r="R93" s="8"/>
      <c r="S93" s="8"/>
      <c r="T93" s="8"/>
    </row>
    <row r="94" spans="13:20" ht="15">
      <c r="M94" s="8"/>
      <c r="N94" s="8"/>
      <c r="O94" s="8"/>
      <c r="R94" s="8"/>
      <c r="S94" s="8"/>
      <c r="T94" s="8"/>
    </row>
    <row r="95" spans="13:20" ht="15">
      <c r="M95" s="8"/>
      <c r="N95" s="8"/>
      <c r="O95" s="8"/>
      <c r="R95" s="8"/>
      <c r="S95" s="8"/>
      <c r="T95" s="8"/>
    </row>
    <row r="96" spans="13:20" ht="15">
      <c r="M96" s="8"/>
      <c r="N96" s="8"/>
      <c r="O96" s="8"/>
      <c r="R96" s="8"/>
      <c r="S96" s="8"/>
      <c r="T96" s="8"/>
    </row>
    <row r="97" spans="13:20" ht="15">
      <c r="M97" s="8"/>
      <c r="N97" s="8"/>
      <c r="O97" s="8"/>
      <c r="R97" s="8"/>
      <c r="S97" s="8"/>
      <c r="T97" s="8"/>
    </row>
    <row r="98" spans="13:20" ht="15">
      <c r="M98" s="8"/>
      <c r="N98" s="8"/>
      <c r="O98" s="8"/>
      <c r="R98" s="8"/>
      <c r="S98" s="8"/>
      <c r="T98" s="8"/>
    </row>
    <row r="99" spans="13:20" ht="15">
      <c r="M99" s="8"/>
      <c r="N99" s="8"/>
      <c r="O99" s="8"/>
      <c r="R99" s="8"/>
      <c r="S99" s="8"/>
      <c r="T99" s="8"/>
    </row>
    <row r="100" spans="13:20" ht="15">
      <c r="M100" s="8"/>
      <c r="N100" s="8"/>
      <c r="O100" s="8"/>
      <c r="R100" s="8"/>
      <c r="S100" s="8"/>
      <c r="T100" s="8"/>
    </row>
    <row r="101" spans="13:20" ht="15">
      <c r="M101" s="8"/>
      <c r="N101" s="8"/>
      <c r="O101" s="8"/>
      <c r="R101" s="8"/>
      <c r="S101" s="8"/>
      <c r="T101" s="8"/>
    </row>
    <row r="102" spans="13:20" ht="15">
      <c r="M102" s="8"/>
      <c r="N102" s="8"/>
      <c r="O102" s="8"/>
      <c r="R102" s="8"/>
      <c r="S102" s="8"/>
      <c r="T102" s="8"/>
    </row>
    <row r="103" spans="13:20" ht="15">
      <c r="M103" s="8"/>
      <c r="N103" s="8"/>
      <c r="O103" s="8"/>
      <c r="R103" s="8"/>
      <c r="S103" s="8"/>
      <c r="T103" s="8"/>
    </row>
    <row r="104" spans="13:20" ht="15">
      <c r="M104" s="8"/>
      <c r="N104" s="8"/>
      <c r="O104" s="8"/>
      <c r="R104" s="8"/>
      <c r="S104" s="8"/>
      <c r="T104" s="8"/>
    </row>
    <row r="105" spans="13:20" ht="15">
      <c r="M105" s="8"/>
      <c r="N105" s="8"/>
      <c r="O105" s="8"/>
      <c r="R105" s="8"/>
      <c r="S105" s="8"/>
      <c r="T105" s="8"/>
    </row>
    <row r="106" spans="13:20" ht="15">
      <c r="M106" s="8"/>
      <c r="N106" s="8"/>
      <c r="O106" s="8"/>
      <c r="R106" s="8"/>
      <c r="S106" s="8"/>
      <c r="T106" s="8"/>
    </row>
    <row r="107" spans="13:20" ht="15">
      <c r="M107" s="8"/>
      <c r="N107" s="8"/>
      <c r="O107" s="8"/>
      <c r="R107" s="8"/>
      <c r="S107" s="8"/>
      <c r="T107" s="8"/>
    </row>
    <row r="108" spans="13:20" ht="15">
      <c r="M108" s="8"/>
      <c r="N108" s="8"/>
      <c r="O108" s="8"/>
      <c r="R108" s="8"/>
      <c r="S108" s="8"/>
      <c r="T108" s="8"/>
    </row>
    <row r="109" spans="13:20" ht="15">
      <c r="M109" s="8"/>
      <c r="N109" s="8"/>
      <c r="O109" s="8"/>
      <c r="R109" s="8"/>
      <c r="S109" s="8"/>
      <c r="T109" s="8"/>
    </row>
    <row r="110" spans="13:20" ht="15">
      <c r="M110" s="8"/>
      <c r="N110" s="8"/>
      <c r="O110" s="8"/>
      <c r="R110" s="8"/>
      <c r="S110" s="8"/>
      <c r="T110" s="8"/>
    </row>
    <row r="111" spans="13:20" ht="15">
      <c r="M111" s="8"/>
      <c r="N111" s="8"/>
      <c r="O111" s="8"/>
      <c r="R111" s="8"/>
      <c r="S111" s="8"/>
      <c r="T111" s="8"/>
    </row>
    <row r="112" spans="13:20" ht="15">
      <c r="M112" s="8"/>
      <c r="N112" s="8"/>
      <c r="O112" s="8"/>
      <c r="R112" s="8"/>
      <c r="S112" s="8"/>
      <c r="T112" s="8"/>
    </row>
    <row r="113" spans="13:20" ht="15">
      <c r="M113" s="8"/>
      <c r="N113" s="8"/>
      <c r="O113" s="8"/>
      <c r="R113" s="8"/>
      <c r="S113" s="8"/>
      <c r="T113" s="8"/>
    </row>
    <row r="114" spans="13:20" ht="15">
      <c r="M114" s="8"/>
      <c r="N114" s="8"/>
      <c r="O114" s="8"/>
      <c r="R114" s="8"/>
      <c r="S114" s="8"/>
      <c r="T114" s="8"/>
    </row>
    <row r="115" spans="13:20" ht="15">
      <c r="M115" s="8"/>
      <c r="N115" s="8"/>
      <c r="O115" s="8"/>
      <c r="R115" s="8"/>
      <c r="S115" s="8"/>
      <c r="T115" s="8"/>
    </row>
    <row r="116" spans="13:20" ht="15">
      <c r="M116" s="8"/>
      <c r="N116" s="8"/>
      <c r="O116" s="8"/>
      <c r="R116" s="8"/>
      <c r="S116" s="8"/>
      <c r="T116" s="8"/>
    </row>
    <row r="117" spans="13:20" ht="15">
      <c r="M117" s="8"/>
      <c r="N117" s="8"/>
      <c r="O117" s="8"/>
      <c r="R117" s="8"/>
      <c r="S117" s="8"/>
      <c r="T117" s="8"/>
    </row>
    <row r="118" spans="13:20" ht="15">
      <c r="M118" s="8"/>
      <c r="N118" s="8"/>
      <c r="O118" s="8"/>
      <c r="R118" s="8"/>
      <c r="S118" s="8"/>
      <c r="T118" s="8"/>
    </row>
    <row r="119" spans="13:20" ht="15">
      <c r="M119" s="8"/>
      <c r="N119" s="8"/>
      <c r="O119" s="8"/>
      <c r="R119" s="8"/>
      <c r="S119" s="8"/>
      <c r="T119" s="8"/>
    </row>
    <row r="120" spans="13:20" ht="15">
      <c r="M120" s="8"/>
      <c r="N120" s="8"/>
      <c r="O120" s="8"/>
      <c r="R120" s="8"/>
      <c r="S120" s="8"/>
      <c r="T120" s="8"/>
    </row>
    <row r="121" spans="13:20" ht="15">
      <c r="M121" s="8"/>
      <c r="N121" s="8"/>
      <c r="O121" s="8"/>
      <c r="R121" s="8"/>
      <c r="S121" s="8"/>
      <c r="T121" s="8"/>
    </row>
    <row r="122" spans="13:20" ht="15">
      <c r="M122" s="8"/>
      <c r="N122" s="8"/>
      <c r="O122" s="8"/>
      <c r="R122" s="8"/>
      <c r="S122" s="8"/>
      <c r="T122" s="8"/>
    </row>
    <row r="123" spans="13:20" ht="15">
      <c r="M123" s="8"/>
      <c r="N123" s="8"/>
      <c r="O123" s="8"/>
      <c r="R123" s="8"/>
      <c r="S123" s="8"/>
      <c r="T123" s="8"/>
    </row>
    <row r="124" spans="13:20" ht="15">
      <c r="M124" s="8"/>
      <c r="N124" s="8"/>
      <c r="O124" s="8"/>
      <c r="R124" s="8"/>
      <c r="S124" s="8"/>
      <c r="T124" s="8"/>
    </row>
    <row r="125" spans="13:20" ht="15">
      <c r="M125" s="8"/>
      <c r="N125" s="8"/>
      <c r="O125" s="8"/>
      <c r="R125" s="8"/>
      <c r="S125" s="8"/>
      <c r="T125" s="8"/>
    </row>
    <row r="126" spans="13:20" ht="15">
      <c r="M126" s="8"/>
      <c r="N126" s="8"/>
      <c r="O126" s="8"/>
      <c r="R126" s="8"/>
      <c r="S126" s="8"/>
      <c r="T126" s="8"/>
    </row>
    <row r="127" spans="13:20" ht="15">
      <c r="M127" s="8"/>
      <c r="N127" s="8"/>
      <c r="O127" s="8"/>
      <c r="R127" s="8"/>
      <c r="S127" s="8"/>
      <c r="T127" s="8"/>
    </row>
    <row r="128" spans="13:20" ht="15">
      <c r="M128" s="8"/>
      <c r="N128" s="8"/>
      <c r="O128" s="8"/>
      <c r="R128" s="8"/>
      <c r="S128" s="8"/>
      <c r="T128" s="8"/>
    </row>
    <row r="129" spans="13:20" ht="15">
      <c r="M129" s="8"/>
      <c r="N129" s="8"/>
      <c r="O129" s="8"/>
      <c r="R129" s="8"/>
      <c r="S129" s="8"/>
      <c r="T129" s="8"/>
    </row>
    <row r="130" spans="13:20" ht="15">
      <c r="M130" s="8"/>
      <c r="N130" s="8"/>
      <c r="O130" s="8"/>
      <c r="R130" s="8"/>
      <c r="S130" s="8"/>
      <c r="T130" s="8"/>
    </row>
    <row r="131" spans="13:20" ht="15">
      <c r="M131" s="8"/>
      <c r="N131" s="8"/>
      <c r="O131" s="8"/>
      <c r="R131" s="8"/>
      <c r="S131" s="8"/>
      <c r="T131" s="8"/>
    </row>
    <row r="132" spans="13:20" ht="15">
      <c r="M132" s="8"/>
      <c r="N132" s="8"/>
      <c r="O132" s="8"/>
      <c r="R132" s="8"/>
      <c r="S132" s="8"/>
      <c r="T132" s="8"/>
    </row>
    <row r="133" spans="13:20" ht="15">
      <c r="M133" s="8"/>
      <c r="N133" s="8"/>
      <c r="O133" s="8"/>
      <c r="R133" s="8"/>
      <c r="S133" s="8"/>
      <c r="T133" s="8"/>
    </row>
    <row r="134" spans="13:20" ht="15">
      <c r="M134" s="8"/>
      <c r="N134" s="8"/>
      <c r="O134" s="8"/>
      <c r="R134" s="8"/>
      <c r="S134" s="8"/>
      <c r="T134" s="8"/>
    </row>
    <row r="135" spans="13:20" ht="15">
      <c r="M135" s="8"/>
      <c r="N135" s="8"/>
      <c r="O135" s="8"/>
      <c r="R135" s="8"/>
      <c r="S135" s="8"/>
      <c r="T135" s="8"/>
    </row>
    <row r="136" spans="13:20" ht="15">
      <c r="M136" s="8"/>
      <c r="N136" s="8"/>
      <c r="O136" s="8"/>
      <c r="R136" s="8"/>
      <c r="S136" s="8"/>
      <c r="T136" s="8"/>
    </row>
    <row r="137" spans="13:20" ht="15">
      <c r="M137" s="8"/>
      <c r="N137" s="8"/>
      <c r="O137" s="8"/>
      <c r="R137" s="8"/>
      <c r="S137" s="8"/>
      <c r="T137" s="8"/>
    </row>
    <row r="138" spans="13:20" ht="15">
      <c r="M138" s="8"/>
      <c r="N138" s="8"/>
      <c r="O138" s="8"/>
      <c r="R138" s="8"/>
      <c r="S138" s="8"/>
      <c r="T138" s="8"/>
    </row>
    <row r="139" spans="13:20" ht="15">
      <c r="M139" s="8"/>
      <c r="N139" s="8"/>
      <c r="O139" s="8"/>
      <c r="R139" s="8"/>
      <c r="S139" s="8"/>
      <c r="T139" s="8"/>
    </row>
    <row r="140" spans="13:20" ht="15">
      <c r="M140" s="8"/>
      <c r="N140" s="8"/>
      <c r="O140" s="8"/>
      <c r="R140" s="8"/>
      <c r="S140" s="8"/>
      <c r="T140" s="8"/>
    </row>
    <row r="141" spans="13:20" ht="15">
      <c r="M141" s="8"/>
      <c r="N141" s="8"/>
      <c r="O141" s="8"/>
      <c r="R141" s="8"/>
      <c r="S141" s="8"/>
      <c r="T141" s="8"/>
    </row>
    <row r="142" spans="13:20" ht="15">
      <c r="M142" s="8"/>
      <c r="N142" s="8"/>
      <c r="O142" s="8"/>
      <c r="R142" s="8"/>
      <c r="S142" s="8"/>
      <c r="T142" s="8"/>
    </row>
    <row r="143" spans="13:20" ht="15">
      <c r="M143" s="8"/>
      <c r="N143" s="8"/>
      <c r="O143" s="8"/>
      <c r="R143" s="8"/>
      <c r="S143" s="8"/>
      <c r="T143" s="8"/>
    </row>
    <row r="144" spans="13:20" ht="15">
      <c r="M144" s="8"/>
      <c r="N144" s="8"/>
      <c r="O144" s="8"/>
      <c r="R144" s="8"/>
      <c r="S144" s="8"/>
      <c r="T144" s="8"/>
    </row>
    <row r="145" spans="13:20" ht="15">
      <c r="M145" s="8"/>
      <c r="N145" s="8"/>
      <c r="O145" s="8"/>
      <c r="R145" s="8"/>
      <c r="S145" s="8"/>
      <c r="T145" s="8"/>
    </row>
    <row r="146" spans="13:20" ht="15">
      <c r="M146" s="8"/>
      <c r="N146" s="8"/>
      <c r="O146" s="8"/>
      <c r="R146" s="8"/>
      <c r="S146" s="8"/>
      <c r="T146" s="8"/>
    </row>
    <row r="147" spans="13:20" ht="15">
      <c r="M147" s="8"/>
      <c r="N147" s="8"/>
      <c r="O147" s="8"/>
      <c r="R147" s="8"/>
      <c r="S147" s="8"/>
      <c r="T147" s="8"/>
    </row>
    <row r="148" spans="13:20" ht="15">
      <c r="M148" s="8"/>
      <c r="N148" s="8"/>
      <c r="O148" s="8"/>
      <c r="R148" s="8"/>
      <c r="S148" s="8"/>
      <c r="T148" s="8"/>
    </row>
    <row r="149" spans="13:20" ht="15">
      <c r="M149" s="8"/>
      <c r="N149" s="8"/>
      <c r="O149" s="8"/>
      <c r="R149" s="8"/>
      <c r="S149" s="8"/>
      <c r="T149" s="8"/>
    </row>
    <row r="150" spans="13:20" ht="15">
      <c r="M150" s="8"/>
      <c r="N150" s="8"/>
      <c r="O150" s="8"/>
      <c r="R150" s="8"/>
      <c r="S150" s="8"/>
      <c r="T150" s="8"/>
    </row>
    <row r="151" spans="13:20" ht="15">
      <c r="M151" s="8"/>
      <c r="N151" s="8"/>
      <c r="O151" s="8"/>
      <c r="R151" s="8"/>
      <c r="S151" s="8"/>
      <c r="T151" s="8"/>
    </row>
    <row r="152" spans="13:20" ht="15">
      <c r="M152" s="8"/>
      <c r="N152" s="8"/>
      <c r="O152" s="8"/>
      <c r="R152" s="8"/>
      <c r="S152" s="8"/>
      <c r="T152" s="8"/>
    </row>
    <row r="153" spans="13:20" ht="15">
      <c r="M153" s="8"/>
      <c r="N153" s="8"/>
      <c r="O153" s="8"/>
      <c r="R153" s="8"/>
      <c r="S153" s="8"/>
      <c r="T153" s="8"/>
    </row>
    <row r="154" spans="13:20" ht="15">
      <c r="M154" s="8"/>
      <c r="N154" s="8"/>
      <c r="O154" s="8"/>
      <c r="R154" s="8"/>
      <c r="S154" s="8"/>
      <c r="T154" s="8"/>
    </row>
    <row r="155" spans="13:20" ht="15">
      <c r="M155" s="8"/>
      <c r="N155" s="8"/>
      <c r="O155" s="8"/>
      <c r="R155" s="8"/>
      <c r="S155" s="8"/>
      <c r="T155" s="8"/>
    </row>
    <row r="156" spans="13:20" ht="15">
      <c r="M156" s="8"/>
      <c r="N156" s="8"/>
      <c r="O156" s="8"/>
      <c r="R156" s="8"/>
      <c r="S156" s="8"/>
      <c r="T156" s="8"/>
    </row>
    <row r="157" spans="13:20" ht="15">
      <c r="M157" s="8"/>
      <c r="N157" s="8"/>
      <c r="O157" s="8"/>
      <c r="R157" s="8"/>
      <c r="S157" s="8"/>
      <c r="T157" s="8"/>
    </row>
    <row r="158" spans="13:20" ht="15">
      <c r="M158" s="8"/>
      <c r="N158" s="8"/>
      <c r="O158" s="8"/>
      <c r="R158" s="8"/>
      <c r="S158" s="8"/>
      <c r="T158" s="8"/>
    </row>
    <row r="159" spans="13:20" ht="15">
      <c r="M159" s="8"/>
      <c r="N159" s="8"/>
      <c r="O159" s="8"/>
      <c r="R159" s="8"/>
      <c r="S159" s="8"/>
      <c r="T159" s="8"/>
    </row>
    <row r="160" spans="13:20" ht="15">
      <c r="M160" s="8"/>
      <c r="N160" s="8"/>
      <c r="O160" s="8"/>
      <c r="R160" s="8"/>
      <c r="S160" s="8"/>
      <c r="T160" s="8"/>
    </row>
    <row r="161" spans="13:20" ht="15">
      <c r="M161" s="8"/>
      <c r="N161" s="8"/>
      <c r="O161" s="8"/>
      <c r="R161" s="8"/>
      <c r="S161" s="8"/>
      <c r="T161" s="8"/>
    </row>
    <row r="162" spans="13:20" ht="15">
      <c r="M162" s="8"/>
      <c r="N162" s="8"/>
      <c r="O162" s="8"/>
      <c r="R162" s="8"/>
      <c r="S162" s="8"/>
      <c r="T162" s="8"/>
    </row>
    <row r="163" spans="13:20" ht="15">
      <c r="M163" s="8"/>
      <c r="N163" s="8"/>
      <c r="O163" s="8"/>
      <c r="R163" s="8"/>
      <c r="S163" s="8"/>
      <c r="T163" s="8"/>
    </row>
    <row r="164" spans="13:20" ht="15">
      <c r="M164" s="8"/>
      <c r="N164" s="8"/>
      <c r="O164" s="8"/>
      <c r="R164" s="8"/>
      <c r="S164" s="8"/>
      <c r="T164" s="8"/>
    </row>
    <row r="165" spans="13:20" ht="15">
      <c r="M165" s="8"/>
      <c r="N165" s="8"/>
      <c r="O165" s="8"/>
      <c r="R165" s="8"/>
      <c r="S165" s="8"/>
      <c r="T165" s="8"/>
    </row>
    <row r="166" spans="13:20" ht="15">
      <c r="M166" s="8"/>
      <c r="N166" s="8"/>
      <c r="O166" s="8"/>
      <c r="R166" s="8"/>
      <c r="S166" s="8"/>
      <c r="T166" s="8"/>
    </row>
    <row r="167" spans="13:20" ht="15">
      <c r="M167" s="8"/>
      <c r="N167" s="8"/>
      <c r="O167" s="8"/>
      <c r="R167" s="8"/>
      <c r="S167" s="8"/>
      <c r="T167" s="8"/>
    </row>
    <row r="168" spans="13:20" ht="15">
      <c r="M168" s="8"/>
      <c r="N168" s="8"/>
      <c r="O168" s="8"/>
      <c r="R168" s="8"/>
      <c r="S168" s="8"/>
      <c r="T168" s="8"/>
    </row>
    <row r="169" spans="13:20" ht="15">
      <c r="M169" s="8"/>
      <c r="N169" s="8"/>
      <c r="O169" s="8"/>
      <c r="R169" s="8"/>
      <c r="S169" s="8"/>
      <c r="T169" s="8"/>
    </row>
    <row r="170" spans="13:20" ht="15">
      <c r="M170" s="8"/>
      <c r="N170" s="8"/>
      <c r="O170" s="8"/>
      <c r="R170" s="8"/>
      <c r="S170" s="8"/>
      <c r="T170" s="8"/>
    </row>
    <row r="171" spans="13:20" ht="15">
      <c r="M171" s="8"/>
      <c r="N171" s="8"/>
      <c r="O171" s="8"/>
      <c r="R171" s="8"/>
      <c r="S171" s="8"/>
      <c r="T171" s="8"/>
    </row>
    <row r="172" spans="13:20" ht="15">
      <c r="M172" s="8"/>
      <c r="N172" s="8"/>
      <c r="O172" s="8"/>
      <c r="R172" s="8"/>
      <c r="S172" s="8"/>
      <c r="T172" s="8"/>
    </row>
    <row r="173" spans="13:20" ht="15">
      <c r="M173" s="8"/>
      <c r="N173" s="8"/>
      <c r="O173" s="8"/>
      <c r="R173" s="8"/>
      <c r="S173" s="8"/>
      <c r="T173" s="8"/>
    </row>
    <row r="174" spans="13:20" ht="15">
      <c r="M174" s="8"/>
      <c r="N174" s="8"/>
      <c r="O174" s="8"/>
      <c r="R174" s="8"/>
      <c r="S174" s="8"/>
      <c r="T174" s="8"/>
    </row>
    <row r="175" spans="13:20" ht="15">
      <c r="M175" s="8"/>
      <c r="N175" s="8"/>
      <c r="O175" s="8"/>
      <c r="R175" s="8"/>
      <c r="S175" s="8"/>
      <c r="T175" s="8"/>
    </row>
    <row r="176" spans="13:20" ht="15">
      <c r="M176" s="8"/>
      <c r="N176" s="8"/>
      <c r="O176" s="8"/>
      <c r="R176" s="8"/>
      <c r="S176" s="8"/>
      <c r="T176" s="8"/>
    </row>
    <row r="177" spans="13:20" ht="15">
      <c r="M177" s="8"/>
      <c r="N177" s="8"/>
      <c r="O177" s="8"/>
      <c r="R177" s="8"/>
      <c r="S177" s="8"/>
      <c r="T177" s="8"/>
    </row>
    <row r="178" spans="13:20" ht="15">
      <c r="M178" s="8"/>
      <c r="N178" s="8"/>
      <c r="O178" s="8"/>
      <c r="R178" s="8"/>
      <c r="S178" s="8"/>
      <c r="T178" s="8"/>
    </row>
    <row r="179" spans="13:20" ht="15">
      <c r="M179" s="8"/>
      <c r="N179" s="8"/>
      <c r="O179" s="8"/>
      <c r="R179" s="8"/>
      <c r="S179" s="8"/>
      <c r="T179" s="8"/>
    </row>
    <row r="180" spans="13:20" ht="15">
      <c r="M180" s="8"/>
      <c r="N180" s="8"/>
      <c r="O180" s="8"/>
      <c r="R180" s="8"/>
      <c r="S180" s="8"/>
      <c r="T180" s="8"/>
    </row>
    <row r="181" spans="13:20" ht="15">
      <c r="M181" s="8"/>
      <c r="N181" s="8"/>
      <c r="O181" s="8"/>
      <c r="R181" s="8"/>
      <c r="S181" s="8"/>
      <c r="T181" s="8"/>
    </row>
    <row r="182" spans="13:20" ht="15">
      <c r="M182" s="8"/>
      <c r="N182" s="8"/>
      <c r="O182" s="8"/>
      <c r="R182" s="8"/>
      <c r="S182" s="8"/>
      <c r="T182" s="8"/>
    </row>
    <row r="183" spans="13:20" ht="15">
      <c r="M183" s="8"/>
      <c r="N183" s="8"/>
      <c r="O183" s="8"/>
      <c r="R183" s="8"/>
      <c r="S183" s="8"/>
      <c r="T183" s="8"/>
    </row>
    <row r="184" spans="13:20" ht="15">
      <c r="M184" s="8"/>
      <c r="N184" s="8"/>
      <c r="O184" s="8"/>
      <c r="R184" s="8"/>
      <c r="S184" s="8"/>
      <c r="T184" s="8"/>
    </row>
    <row r="185" spans="13:20" ht="15">
      <c r="M185" s="8"/>
      <c r="N185" s="8"/>
      <c r="O185" s="8"/>
      <c r="R185" s="8"/>
      <c r="S185" s="8"/>
      <c r="T185" s="8"/>
    </row>
    <row r="186" spans="13:20" ht="15">
      <c r="M186" s="8"/>
      <c r="N186" s="8"/>
      <c r="O186" s="8"/>
      <c r="R186" s="8"/>
      <c r="S186" s="8"/>
      <c r="T186" s="8"/>
    </row>
    <row r="187" spans="13:20" ht="15">
      <c r="M187" s="8"/>
      <c r="N187" s="8"/>
      <c r="O187" s="8"/>
      <c r="R187" s="8"/>
      <c r="S187" s="8"/>
      <c r="T187" s="8"/>
    </row>
    <row r="188" spans="13:20" ht="15">
      <c r="M188" s="8"/>
      <c r="N188" s="8"/>
      <c r="O188" s="8"/>
      <c r="R188" s="8"/>
      <c r="S188" s="8"/>
      <c r="T188" s="8"/>
    </row>
    <row r="189" spans="13:20" ht="15">
      <c r="M189" s="8"/>
      <c r="N189" s="8"/>
      <c r="O189" s="8"/>
      <c r="R189" s="8"/>
      <c r="S189" s="8"/>
      <c r="T189" s="8"/>
    </row>
    <row r="190" spans="13:20" ht="15">
      <c r="M190" s="8"/>
      <c r="N190" s="8"/>
      <c r="O190" s="8"/>
      <c r="R190" s="8"/>
      <c r="S190" s="8"/>
      <c r="T190" s="8"/>
    </row>
    <row r="191" spans="13:20" ht="15">
      <c r="M191" s="8"/>
      <c r="N191" s="8"/>
      <c r="O191" s="8"/>
      <c r="R191" s="8"/>
      <c r="S191" s="8"/>
      <c r="T191" s="8"/>
    </row>
    <row r="192" spans="13:20" ht="15">
      <c r="M192" s="8"/>
      <c r="N192" s="8"/>
      <c r="O192" s="8"/>
      <c r="R192" s="8"/>
      <c r="S192" s="8"/>
      <c r="T192" s="8"/>
    </row>
    <row r="193" spans="13:20" ht="15">
      <c r="M193" s="8"/>
      <c r="N193" s="8"/>
      <c r="O193" s="8"/>
      <c r="R193" s="8"/>
      <c r="S193" s="8"/>
      <c r="T193" s="8"/>
    </row>
    <row r="194" spans="13:20" ht="15">
      <c r="M194" s="8"/>
      <c r="N194" s="8"/>
      <c r="O194" s="8"/>
      <c r="R194" s="8"/>
      <c r="S194" s="8"/>
      <c r="T194" s="8"/>
    </row>
    <row r="195" spans="13:20" ht="15">
      <c r="M195" s="8"/>
      <c r="N195" s="8"/>
      <c r="O195" s="8"/>
      <c r="R195" s="8"/>
      <c r="S195" s="8"/>
      <c r="T195" s="8"/>
    </row>
    <row r="196" spans="13:20" ht="15">
      <c r="M196" s="8"/>
      <c r="N196" s="8"/>
      <c r="O196" s="8"/>
      <c r="R196" s="8"/>
      <c r="S196" s="8"/>
      <c r="T196" s="8"/>
    </row>
    <row r="197" spans="13:20" ht="15">
      <c r="M197" s="8"/>
      <c r="N197" s="8"/>
      <c r="O197" s="8"/>
      <c r="R197" s="8"/>
      <c r="S197" s="8"/>
      <c r="T197" s="8"/>
    </row>
    <row r="198" spans="13:20" ht="15">
      <c r="M198" s="8"/>
      <c r="N198" s="8"/>
      <c r="O198" s="8"/>
      <c r="R198" s="8"/>
      <c r="S198" s="8"/>
      <c r="T198" s="8"/>
    </row>
    <row r="199" spans="13:20" ht="15">
      <c r="M199" s="8"/>
      <c r="N199" s="8"/>
      <c r="O199" s="8"/>
      <c r="R199" s="8"/>
      <c r="S199" s="8"/>
      <c r="T199" s="8"/>
    </row>
    <row r="200" spans="13:20" ht="15">
      <c r="M200" s="8"/>
      <c r="N200" s="8"/>
      <c r="O200" s="8"/>
      <c r="R200" s="8"/>
      <c r="S200" s="8"/>
      <c r="T200" s="8"/>
    </row>
    <row r="201" spans="13:20" ht="15">
      <c r="M201" s="8"/>
      <c r="N201" s="8"/>
      <c r="O201" s="8"/>
      <c r="R201" s="8"/>
      <c r="S201" s="8"/>
      <c r="T201" s="8"/>
    </row>
    <row r="202" spans="13:20" ht="15">
      <c r="M202" s="8"/>
      <c r="N202" s="8"/>
      <c r="O202" s="8"/>
      <c r="R202" s="8"/>
      <c r="S202" s="8"/>
      <c r="T202" s="8"/>
    </row>
    <row r="203" spans="13:20" ht="15">
      <c r="M203" s="8"/>
      <c r="N203" s="8"/>
      <c r="O203" s="8"/>
      <c r="R203" s="8"/>
      <c r="S203" s="8"/>
      <c r="T203" s="8"/>
    </row>
    <row r="204" spans="13:20" ht="15">
      <c r="M204" s="8"/>
      <c r="N204" s="8"/>
      <c r="O204" s="8"/>
      <c r="R204" s="8"/>
      <c r="S204" s="8"/>
      <c r="T204" s="8"/>
    </row>
    <row r="205" spans="13:20" ht="15">
      <c r="M205" s="8"/>
      <c r="N205" s="8"/>
      <c r="O205" s="8"/>
      <c r="R205" s="8"/>
      <c r="S205" s="8"/>
      <c r="T205" s="8"/>
    </row>
    <row r="206" spans="13:20" ht="15">
      <c r="M206" s="8"/>
      <c r="N206" s="8"/>
      <c r="O206" s="8"/>
      <c r="R206" s="8"/>
      <c r="S206" s="8"/>
      <c r="T206" s="8"/>
    </row>
    <row r="207" spans="13:20" ht="15">
      <c r="M207" s="8"/>
      <c r="N207" s="8"/>
      <c r="O207" s="8"/>
      <c r="R207" s="8"/>
      <c r="S207" s="8"/>
      <c r="T207" s="8"/>
    </row>
    <row r="208" spans="13:20" ht="15">
      <c r="M208" s="8"/>
      <c r="N208" s="8"/>
      <c r="O208" s="8"/>
      <c r="R208" s="8"/>
      <c r="S208" s="8"/>
      <c r="T208" s="8"/>
    </row>
    <row r="209" spans="13:20" ht="15">
      <c r="M209" s="8"/>
      <c r="N209" s="8"/>
      <c r="O209" s="8"/>
      <c r="R209" s="8"/>
      <c r="S209" s="8"/>
      <c r="T209" s="8"/>
    </row>
    <row r="210" spans="13:20" ht="15">
      <c r="M210" s="8"/>
      <c r="N210" s="8"/>
      <c r="O210" s="8"/>
      <c r="R210" s="8"/>
      <c r="S210" s="8"/>
      <c r="T210" s="8"/>
    </row>
    <row r="211" spans="13:20" ht="15">
      <c r="M211" s="8"/>
      <c r="N211" s="8"/>
      <c r="O211" s="8"/>
      <c r="R211" s="8"/>
      <c r="S211" s="8"/>
      <c r="T211" s="8"/>
    </row>
    <row r="212" spans="13:20" ht="15">
      <c r="M212" s="8"/>
      <c r="N212" s="8"/>
      <c r="O212" s="8"/>
      <c r="R212" s="8"/>
      <c r="S212" s="8"/>
      <c r="T212" s="8"/>
    </row>
    <row r="213" spans="13:20" ht="15">
      <c r="M213" s="8"/>
      <c r="N213" s="8"/>
      <c r="O213" s="8"/>
      <c r="R213" s="8"/>
      <c r="S213" s="8"/>
      <c r="T213" s="8"/>
    </row>
    <row r="214" spans="13:20" ht="15">
      <c r="M214" s="8"/>
      <c r="N214" s="8"/>
      <c r="O214" s="8"/>
      <c r="R214" s="8"/>
      <c r="S214" s="8"/>
      <c r="T214" s="8"/>
    </row>
    <row r="215" spans="13:20" ht="15">
      <c r="M215" s="8"/>
      <c r="N215" s="8"/>
      <c r="O215" s="8"/>
      <c r="R215" s="8"/>
      <c r="S215" s="8"/>
      <c r="T215" s="8"/>
    </row>
    <row r="216" spans="13:20" ht="15">
      <c r="M216" s="8"/>
      <c r="N216" s="8"/>
      <c r="O216" s="8"/>
      <c r="R216" s="8"/>
      <c r="S216" s="8"/>
      <c r="T216" s="8"/>
    </row>
    <row r="217" spans="13:20" ht="15">
      <c r="M217" s="8"/>
      <c r="N217" s="8"/>
      <c r="O217" s="8"/>
      <c r="R217" s="8"/>
      <c r="S217" s="8"/>
      <c r="T217" s="8"/>
    </row>
    <row r="218" spans="13:20" ht="15">
      <c r="M218" s="8"/>
      <c r="N218" s="8"/>
      <c r="O218" s="8"/>
      <c r="R218" s="8"/>
      <c r="S218" s="8"/>
      <c r="T218" s="8"/>
    </row>
    <row r="219" spans="13:20" ht="15">
      <c r="M219" s="8"/>
      <c r="N219" s="8"/>
      <c r="O219" s="8"/>
      <c r="R219" s="8"/>
      <c r="S219" s="8"/>
      <c r="T219" s="8"/>
    </row>
    <row r="220" spans="13:20" ht="15">
      <c r="M220" s="8"/>
      <c r="N220" s="8"/>
      <c r="O220" s="8"/>
      <c r="R220" s="8"/>
      <c r="S220" s="8"/>
      <c r="T220" s="8"/>
    </row>
    <row r="221" spans="13:20" ht="15">
      <c r="M221" s="8"/>
      <c r="N221" s="8"/>
      <c r="O221" s="8"/>
      <c r="R221" s="8"/>
      <c r="S221" s="8"/>
      <c r="T221" s="8"/>
    </row>
    <row r="222" spans="13:20" ht="15">
      <c r="M222" s="8"/>
      <c r="N222" s="8"/>
      <c r="O222" s="8"/>
      <c r="R222" s="8"/>
      <c r="S222" s="8"/>
      <c r="T222" s="8"/>
    </row>
    <row r="223" spans="13:20" ht="15">
      <c r="M223" s="8"/>
      <c r="N223" s="8"/>
      <c r="O223" s="8"/>
      <c r="R223" s="8"/>
      <c r="S223" s="8"/>
      <c r="T223" s="8"/>
    </row>
    <row r="224" spans="13:20" ht="15">
      <c r="M224" s="8"/>
      <c r="N224" s="8"/>
      <c r="O224" s="8"/>
      <c r="R224" s="8"/>
      <c r="S224" s="8"/>
      <c r="T224" s="8"/>
    </row>
    <row r="225" spans="13:20" ht="15">
      <c r="M225" s="8"/>
      <c r="N225" s="8"/>
      <c r="O225" s="8"/>
      <c r="R225" s="8"/>
      <c r="S225" s="8"/>
      <c r="T225" s="8"/>
    </row>
    <row r="226" spans="13:20" ht="15">
      <c r="M226" s="8"/>
      <c r="N226" s="8"/>
      <c r="O226" s="8"/>
      <c r="R226" s="8"/>
      <c r="S226" s="8"/>
      <c r="T226" s="8"/>
    </row>
    <row r="227" spans="13:20" ht="15">
      <c r="M227" s="8"/>
      <c r="N227" s="8"/>
      <c r="O227" s="8"/>
      <c r="R227" s="8"/>
      <c r="S227" s="8"/>
      <c r="T227" s="8"/>
    </row>
    <row r="228" spans="13:20" ht="15">
      <c r="M228" s="8"/>
      <c r="N228" s="8"/>
      <c r="O228" s="8"/>
      <c r="R228" s="8"/>
      <c r="S228" s="8"/>
      <c r="T228" s="8"/>
    </row>
    <row r="229" spans="13:20" ht="15">
      <c r="M229" s="8"/>
      <c r="N229" s="8"/>
      <c r="O229" s="8"/>
      <c r="R229" s="8"/>
      <c r="S229" s="8"/>
      <c r="T229" s="8"/>
    </row>
    <row r="230" spans="13:20" ht="15">
      <c r="M230" s="8"/>
      <c r="N230" s="8"/>
      <c r="O230" s="8"/>
      <c r="R230" s="8"/>
      <c r="S230" s="8"/>
      <c r="T230" s="8"/>
    </row>
    <row r="231" spans="13:20" ht="15">
      <c r="M231" s="8"/>
      <c r="N231" s="8"/>
      <c r="O231" s="8"/>
      <c r="R231" s="8"/>
      <c r="S231" s="8"/>
      <c r="T231" s="8"/>
    </row>
    <row r="232" spans="13:20" ht="15">
      <c r="M232" s="8"/>
      <c r="N232" s="8"/>
      <c r="O232" s="8"/>
      <c r="R232" s="8"/>
      <c r="S232" s="8"/>
      <c r="T232" s="8"/>
    </row>
    <row r="233" spans="13:20" ht="15">
      <c r="M233" s="8"/>
      <c r="N233" s="8"/>
      <c r="O233" s="8"/>
      <c r="R233" s="8"/>
      <c r="S233" s="8"/>
      <c r="T233" s="8"/>
    </row>
    <row r="234" spans="13:20" ht="15">
      <c r="M234" s="8"/>
      <c r="N234" s="8"/>
      <c r="O234" s="8"/>
      <c r="R234" s="8"/>
      <c r="S234" s="8"/>
      <c r="T234" s="8"/>
    </row>
    <row r="235" spans="13:20" ht="15">
      <c r="M235" s="8"/>
      <c r="N235" s="8"/>
      <c r="O235" s="8"/>
      <c r="R235" s="8"/>
      <c r="S235" s="8"/>
      <c r="T235" s="8"/>
    </row>
    <row r="236" spans="13:20" ht="15">
      <c r="M236" s="8"/>
      <c r="N236" s="8"/>
      <c r="O236" s="8"/>
      <c r="R236" s="8"/>
      <c r="S236" s="8"/>
      <c r="T236" s="8"/>
    </row>
    <row r="237" spans="13:20" ht="15">
      <c r="M237" s="8"/>
      <c r="N237" s="8"/>
      <c r="O237" s="8"/>
      <c r="R237" s="8"/>
      <c r="S237" s="8"/>
      <c r="T237" s="8"/>
    </row>
    <row r="238" spans="13:20" ht="15">
      <c r="M238" s="8"/>
      <c r="N238" s="8"/>
      <c r="O238" s="8"/>
      <c r="R238" s="8"/>
      <c r="S238" s="8"/>
      <c r="T238" s="8"/>
    </row>
    <row r="239" spans="13:20" ht="15">
      <c r="M239" s="8"/>
      <c r="N239" s="8"/>
      <c r="O239" s="8"/>
      <c r="R239" s="8"/>
      <c r="S239" s="8"/>
      <c r="T239" s="8"/>
    </row>
    <row r="240" spans="13:20" ht="15">
      <c r="M240" s="8"/>
      <c r="N240" s="8"/>
      <c r="O240" s="8"/>
      <c r="R240" s="8"/>
      <c r="S240" s="8"/>
      <c r="T240" s="8"/>
    </row>
    <row r="241" spans="13:20" ht="15">
      <c r="M241" s="8"/>
      <c r="N241" s="8"/>
      <c r="O241" s="8"/>
      <c r="R241" s="8"/>
      <c r="S241" s="8"/>
      <c r="T241" s="8"/>
    </row>
    <row r="242" spans="13:20" ht="15">
      <c r="M242" s="8"/>
      <c r="N242" s="8"/>
      <c r="O242" s="8"/>
      <c r="R242" s="8"/>
      <c r="S242" s="8"/>
      <c r="T242" s="8"/>
    </row>
    <row r="243" spans="13:20" ht="15">
      <c r="M243" s="8"/>
      <c r="N243" s="8"/>
      <c r="O243" s="8"/>
      <c r="R243" s="8"/>
      <c r="S243" s="8"/>
      <c r="T243" s="8"/>
    </row>
    <row r="244" spans="13:20" ht="15">
      <c r="M244" s="8"/>
      <c r="N244" s="8"/>
      <c r="O244" s="8"/>
      <c r="R244" s="8"/>
      <c r="S244" s="8"/>
      <c r="T244" s="8"/>
    </row>
    <row r="245" spans="13:20" ht="15">
      <c r="M245" s="8"/>
      <c r="N245" s="8"/>
      <c r="O245" s="8"/>
      <c r="R245" s="8"/>
      <c r="S245" s="8"/>
      <c r="T245" s="8"/>
    </row>
    <row r="246" spans="13:20" ht="15">
      <c r="M246" s="8"/>
      <c r="N246" s="8"/>
      <c r="O246" s="8"/>
      <c r="R246" s="8"/>
      <c r="S246" s="8"/>
      <c r="T246" s="8"/>
    </row>
    <row r="247" spans="13:20" ht="15">
      <c r="M247" s="8"/>
      <c r="N247" s="8"/>
      <c r="O247" s="8"/>
      <c r="R247" s="8"/>
      <c r="S247" s="8"/>
      <c r="T247" s="8"/>
    </row>
    <row r="248" spans="13:20" ht="15">
      <c r="M248" s="8"/>
      <c r="N248" s="8"/>
      <c r="O248" s="8"/>
      <c r="R248" s="8"/>
      <c r="S248" s="8"/>
      <c r="T248" s="8"/>
    </row>
    <row r="249" spans="13:20" ht="15">
      <c r="M249" s="8"/>
      <c r="N249" s="8"/>
      <c r="O249" s="8"/>
      <c r="R249" s="8"/>
      <c r="S249" s="8"/>
      <c r="T249" s="8"/>
    </row>
    <row r="250" spans="13:20" ht="15">
      <c r="M250" s="8"/>
      <c r="N250" s="8"/>
      <c r="O250" s="8"/>
      <c r="R250" s="8"/>
      <c r="S250" s="8"/>
      <c r="T250" s="8"/>
    </row>
    <row r="251" spans="13:20" ht="15">
      <c r="M251" s="8"/>
      <c r="N251" s="8"/>
      <c r="O251" s="8"/>
      <c r="R251" s="8"/>
      <c r="S251" s="8"/>
      <c r="T251" s="8"/>
    </row>
    <row r="252" spans="13:20" ht="15">
      <c r="M252" s="8"/>
      <c r="N252" s="8"/>
      <c r="O252" s="8"/>
      <c r="R252" s="8"/>
      <c r="S252" s="8"/>
      <c r="T252" s="8"/>
    </row>
    <row r="253" spans="13:20" ht="15">
      <c r="M253" s="8"/>
      <c r="N253" s="8"/>
      <c r="O253" s="8"/>
      <c r="R253" s="8"/>
      <c r="S253" s="8"/>
      <c r="T253" s="8"/>
    </row>
    <row r="254" spans="13:20" ht="15">
      <c r="M254" s="8"/>
      <c r="N254" s="8"/>
      <c r="O254" s="8"/>
      <c r="R254" s="8"/>
      <c r="S254" s="8"/>
      <c r="T254" s="8"/>
    </row>
    <row r="255" spans="13:20" ht="15">
      <c r="M255" s="8"/>
      <c r="N255" s="8"/>
      <c r="O255" s="8"/>
      <c r="R255" s="8"/>
      <c r="S255" s="8"/>
      <c r="T255" s="8"/>
    </row>
    <row r="256" spans="13:20" ht="15">
      <c r="M256" s="8"/>
      <c r="N256" s="8"/>
      <c r="O256" s="8"/>
      <c r="R256" s="8"/>
      <c r="S256" s="8"/>
      <c r="T256" s="8"/>
    </row>
    <row r="257" spans="13:20" ht="15">
      <c r="M257" s="8"/>
      <c r="N257" s="8"/>
      <c r="O257" s="8"/>
      <c r="R257" s="8"/>
      <c r="S257" s="8"/>
      <c r="T257" s="8"/>
    </row>
    <row r="258" spans="13:20" ht="15">
      <c r="M258" s="8"/>
      <c r="N258" s="8"/>
      <c r="O258" s="8"/>
      <c r="R258" s="8"/>
      <c r="S258" s="8"/>
      <c r="T258" s="8"/>
    </row>
    <row r="259" spans="13:20" ht="15">
      <c r="M259" s="8"/>
      <c r="N259" s="8"/>
      <c r="O259" s="8"/>
      <c r="R259" s="8"/>
      <c r="S259" s="8"/>
      <c r="T259" s="8"/>
    </row>
    <row r="260" spans="13:20" ht="15">
      <c r="M260" s="8"/>
      <c r="N260" s="8"/>
      <c r="O260" s="8"/>
      <c r="R260" s="8"/>
      <c r="S260" s="8"/>
      <c r="T260" s="8"/>
    </row>
    <row r="261" spans="13:20" ht="15">
      <c r="M261" s="8"/>
      <c r="N261" s="8"/>
      <c r="O261" s="8"/>
      <c r="R261" s="8"/>
      <c r="S261" s="8"/>
      <c r="T261" s="8"/>
    </row>
    <row r="262" spans="13:20" ht="15">
      <c r="M262" s="8"/>
      <c r="N262" s="8"/>
      <c r="O262" s="8"/>
      <c r="R262" s="8"/>
      <c r="S262" s="8"/>
      <c r="T262" s="8"/>
    </row>
    <row r="263" spans="13:20" ht="15">
      <c r="M263" s="8"/>
      <c r="N263" s="8"/>
      <c r="O263" s="8"/>
      <c r="R263" s="8"/>
      <c r="S263" s="8"/>
      <c r="T263" s="8"/>
    </row>
    <row r="264" spans="13:20" ht="15">
      <c r="M264" s="8"/>
      <c r="N264" s="8"/>
      <c r="O264" s="8"/>
      <c r="R264" s="8"/>
      <c r="S264" s="8"/>
      <c r="T264" s="8"/>
    </row>
    <row r="265" spans="13:20" ht="15">
      <c r="M265" s="8"/>
      <c r="N265" s="8"/>
      <c r="O265" s="8"/>
      <c r="R265" s="8"/>
      <c r="S265" s="8"/>
      <c r="T265" s="8"/>
    </row>
    <row r="266" spans="13:20" ht="15">
      <c r="M266" s="8"/>
      <c r="N266" s="8"/>
      <c r="O266" s="8"/>
      <c r="R266" s="8"/>
      <c r="S266" s="8"/>
      <c r="T266" s="8"/>
    </row>
    <row r="267" spans="13:20" ht="15">
      <c r="M267" s="8"/>
      <c r="N267" s="8"/>
      <c r="O267" s="8"/>
      <c r="R267" s="8"/>
      <c r="S267" s="8"/>
      <c r="T267" s="8"/>
    </row>
    <row r="268" spans="13:20" ht="15">
      <c r="M268" s="8"/>
      <c r="N268" s="8"/>
      <c r="O268" s="8"/>
      <c r="R268" s="8"/>
      <c r="S268" s="8"/>
      <c r="T268" s="8"/>
    </row>
    <row r="269" spans="13:20" ht="15">
      <c r="M269" s="8"/>
      <c r="N269" s="8"/>
      <c r="O269" s="8"/>
      <c r="R269" s="8"/>
      <c r="S269" s="8"/>
      <c r="T269" s="8"/>
    </row>
    <row r="270" spans="13:20" ht="15">
      <c r="M270" s="8"/>
      <c r="N270" s="8"/>
      <c r="O270" s="8"/>
      <c r="R270" s="8"/>
      <c r="S270" s="8"/>
      <c r="T270" s="8"/>
    </row>
    <row r="271" spans="13:20" ht="15">
      <c r="M271" s="8"/>
      <c r="N271" s="8"/>
      <c r="O271" s="8"/>
      <c r="R271" s="8"/>
      <c r="S271" s="8"/>
      <c r="T271" s="8"/>
    </row>
    <row r="272" spans="13:20" ht="15">
      <c r="M272" s="8"/>
      <c r="N272" s="8"/>
      <c r="O272" s="8"/>
      <c r="R272" s="8"/>
      <c r="S272" s="8"/>
      <c r="T272" s="8"/>
    </row>
    <row r="273" spans="13:20" ht="15">
      <c r="M273" s="8"/>
      <c r="N273" s="8"/>
      <c r="O273" s="8"/>
      <c r="R273" s="8"/>
      <c r="S273" s="8"/>
      <c r="T273" s="8"/>
    </row>
    <row r="274" spans="13:20" ht="15">
      <c r="M274" s="8"/>
      <c r="N274" s="8"/>
      <c r="O274" s="8"/>
      <c r="R274" s="8"/>
      <c r="S274" s="8"/>
      <c r="T274" s="8"/>
    </row>
    <row r="275" spans="13:20" ht="15">
      <c r="M275" s="8"/>
      <c r="N275" s="8"/>
      <c r="O275" s="8"/>
      <c r="R275" s="8"/>
      <c r="S275" s="8"/>
      <c r="T275" s="8"/>
    </row>
    <row r="276" spans="13:20" ht="15">
      <c r="M276" s="8"/>
      <c r="N276" s="8"/>
      <c r="O276" s="8"/>
      <c r="R276" s="8"/>
      <c r="S276" s="8"/>
      <c r="T276" s="8"/>
    </row>
    <row r="277" spans="13:20" ht="15">
      <c r="M277" s="8"/>
      <c r="N277" s="8"/>
      <c r="O277" s="8"/>
      <c r="R277" s="8"/>
      <c r="S277" s="8"/>
      <c r="T277" s="8"/>
    </row>
    <row r="278" spans="13:20" ht="15">
      <c r="M278" s="8"/>
      <c r="N278" s="8"/>
      <c r="O278" s="8"/>
      <c r="R278" s="8"/>
      <c r="S278" s="8"/>
      <c r="T278" s="8"/>
    </row>
    <row r="279" spans="13:20" ht="15">
      <c r="M279" s="8"/>
      <c r="N279" s="8"/>
      <c r="O279" s="8"/>
      <c r="R279" s="8"/>
      <c r="S279" s="8"/>
      <c r="T279" s="8"/>
    </row>
    <row r="280" spans="13:20" ht="15">
      <c r="M280" s="8"/>
      <c r="N280" s="8"/>
      <c r="O280" s="8"/>
      <c r="R280" s="8"/>
      <c r="S280" s="8"/>
      <c r="T280" s="8"/>
    </row>
    <row r="281" spans="13:20" ht="15">
      <c r="M281" s="8"/>
      <c r="N281" s="8"/>
      <c r="O281" s="8"/>
      <c r="R281" s="8"/>
      <c r="S281" s="8"/>
      <c r="T281" s="8"/>
    </row>
    <row r="282" spans="13:20" ht="15">
      <c r="M282" s="8"/>
      <c r="N282" s="8"/>
      <c r="O282" s="8"/>
      <c r="R282" s="8"/>
      <c r="S282" s="8"/>
      <c r="T282" s="8"/>
    </row>
    <row r="283" spans="13:20" ht="15">
      <c r="M283" s="8"/>
      <c r="N283" s="8"/>
      <c r="O283" s="8"/>
      <c r="R283" s="8"/>
      <c r="S283" s="8"/>
      <c r="T283" s="8"/>
    </row>
    <row r="284" spans="13:20" ht="15">
      <c r="M284" s="8"/>
      <c r="N284" s="8"/>
      <c r="O284" s="8"/>
      <c r="R284" s="8"/>
      <c r="S284" s="8"/>
      <c r="T284" s="8"/>
    </row>
    <row r="285" spans="13:20" ht="15">
      <c r="M285" s="8"/>
      <c r="N285" s="8"/>
      <c r="O285" s="8"/>
      <c r="R285" s="8"/>
      <c r="S285" s="8"/>
      <c r="T285" s="8"/>
    </row>
    <row r="286" spans="13:20" ht="15">
      <c r="M286" s="8"/>
      <c r="N286" s="8"/>
      <c r="O286" s="8"/>
      <c r="R286" s="8"/>
      <c r="S286" s="8"/>
      <c r="T286" s="8"/>
    </row>
    <row r="287" spans="13:20" ht="15">
      <c r="M287" s="8"/>
      <c r="N287" s="8"/>
      <c r="O287" s="8"/>
      <c r="R287" s="8"/>
      <c r="S287" s="8"/>
      <c r="T287" s="8"/>
    </row>
    <row r="288" spans="13:20" ht="15">
      <c r="M288" s="8"/>
      <c r="N288" s="8"/>
      <c r="O288" s="8"/>
      <c r="R288" s="8"/>
      <c r="S288" s="8"/>
      <c r="T288" s="8"/>
    </row>
    <row r="289" spans="13:20" ht="15">
      <c r="M289" s="8"/>
      <c r="N289" s="8"/>
      <c r="O289" s="8"/>
      <c r="R289" s="8"/>
      <c r="S289" s="8"/>
      <c r="T289" s="8"/>
    </row>
    <row r="290" spans="13:20" ht="15">
      <c r="M290" s="8"/>
      <c r="N290" s="8"/>
      <c r="O290" s="8"/>
      <c r="R290" s="8"/>
      <c r="S290" s="8"/>
      <c r="T290" s="8"/>
    </row>
    <row r="291" spans="13:20" ht="15">
      <c r="M291" s="8"/>
      <c r="N291" s="8"/>
      <c r="O291" s="8"/>
      <c r="R291" s="8"/>
      <c r="S291" s="8"/>
      <c r="T291" s="8"/>
    </row>
    <row r="292" spans="13:20" ht="15">
      <c r="M292" s="8"/>
      <c r="N292" s="8"/>
      <c r="O292" s="8"/>
      <c r="R292" s="8"/>
      <c r="S292" s="8"/>
      <c r="T292" s="8"/>
    </row>
    <row r="293" spans="13:20" ht="15">
      <c r="M293" s="8"/>
      <c r="N293" s="8"/>
      <c r="O293" s="8"/>
      <c r="R293" s="8"/>
      <c r="S293" s="8"/>
      <c r="T293" s="8"/>
    </row>
    <row r="294" spans="13:20" ht="15">
      <c r="M294" s="8"/>
      <c r="N294" s="8"/>
      <c r="O294" s="8"/>
      <c r="R294" s="8"/>
      <c r="S294" s="8"/>
      <c r="T294" s="8"/>
    </row>
    <row r="295" spans="13:20" ht="15">
      <c r="M295" s="8"/>
      <c r="N295" s="8"/>
      <c r="O295" s="8"/>
      <c r="R295" s="8"/>
      <c r="S295" s="8"/>
      <c r="T295" s="8"/>
    </row>
    <row r="296" spans="13:20" ht="15">
      <c r="M296" s="8"/>
      <c r="N296" s="8"/>
      <c r="O296" s="8"/>
      <c r="R296" s="8"/>
      <c r="S296" s="8"/>
      <c r="T296" s="8"/>
    </row>
    <row r="297" spans="13:20" ht="15">
      <c r="M297" s="8"/>
      <c r="N297" s="8"/>
      <c r="O297" s="8"/>
      <c r="R297" s="8"/>
      <c r="S297" s="8"/>
      <c r="T297" s="8"/>
    </row>
    <row r="298" spans="13:20" ht="15">
      <c r="M298" s="8"/>
      <c r="N298" s="8"/>
      <c r="O298" s="8"/>
      <c r="R298" s="8"/>
      <c r="S298" s="8"/>
      <c r="T298" s="8"/>
    </row>
    <row r="299" spans="13:20" ht="15">
      <c r="M299" s="8"/>
      <c r="N299" s="8"/>
      <c r="O299" s="8"/>
      <c r="R299" s="8"/>
      <c r="S299" s="8"/>
      <c r="T299" s="8"/>
    </row>
    <row r="300" spans="13:20" ht="15">
      <c r="M300" s="8"/>
      <c r="N300" s="8"/>
      <c r="O300" s="8"/>
      <c r="R300" s="8"/>
      <c r="S300" s="8"/>
      <c r="T300" s="8"/>
    </row>
    <row r="301" spans="13:20" ht="15">
      <c r="M301" s="8"/>
      <c r="N301" s="8"/>
      <c r="O301" s="8"/>
      <c r="R301" s="8"/>
      <c r="S301" s="8"/>
      <c r="T301" s="8"/>
    </row>
    <row r="302" spans="13:20" ht="15">
      <c r="M302" s="8"/>
      <c r="N302" s="8"/>
      <c r="O302" s="8"/>
      <c r="R302" s="8"/>
      <c r="S302" s="8"/>
      <c r="T302" s="8"/>
    </row>
    <row r="303" spans="13:20" ht="15">
      <c r="M303" s="8"/>
      <c r="N303" s="8"/>
      <c r="O303" s="8"/>
      <c r="R303" s="8"/>
      <c r="S303" s="8"/>
      <c r="T303" s="8"/>
    </row>
    <row r="304" spans="13:20" ht="15">
      <c r="M304" s="8"/>
      <c r="N304" s="8"/>
      <c r="O304" s="8"/>
      <c r="R304" s="8"/>
      <c r="S304" s="8"/>
      <c r="T304" s="8"/>
    </row>
    <row r="305" spans="13:20" ht="15">
      <c r="M305" s="8"/>
      <c r="N305" s="8"/>
      <c r="O305" s="8"/>
      <c r="R305" s="8"/>
      <c r="S305" s="8"/>
      <c r="T305" s="8"/>
    </row>
    <row r="306" spans="13:20" ht="15">
      <c r="M306" s="8"/>
      <c r="N306" s="8"/>
      <c r="O306" s="8"/>
      <c r="R306" s="8"/>
      <c r="S306" s="8"/>
      <c r="T306" s="8"/>
    </row>
    <row r="307" spans="13:20" ht="15">
      <c r="M307" s="8"/>
      <c r="N307" s="8"/>
      <c r="O307" s="8"/>
      <c r="R307" s="8"/>
      <c r="S307" s="8"/>
      <c r="T307" s="8"/>
    </row>
    <row r="308" spans="13:20" ht="15">
      <c r="M308" s="8"/>
      <c r="N308" s="8"/>
      <c r="O308" s="8"/>
      <c r="R308" s="8"/>
      <c r="S308" s="8"/>
      <c r="T308" s="8"/>
    </row>
    <row r="309" spans="13:20" ht="15">
      <c r="M309" s="8"/>
      <c r="N309" s="8"/>
      <c r="O309" s="8"/>
      <c r="R309" s="8"/>
      <c r="S309" s="8"/>
      <c r="T309" s="8"/>
    </row>
    <row r="310" spans="13:20" ht="15">
      <c r="M310" s="8"/>
      <c r="N310" s="8"/>
      <c r="O310" s="8"/>
      <c r="R310" s="8"/>
      <c r="S310" s="8"/>
      <c r="T310" s="8"/>
    </row>
    <row r="311" spans="13:20" ht="15">
      <c r="M311" s="8"/>
      <c r="N311" s="8"/>
      <c r="O311" s="8"/>
      <c r="R311" s="8"/>
      <c r="S311" s="8"/>
      <c r="T311" s="8"/>
    </row>
    <row r="312" spans="13:20" ht="15">
      <c r="M312" s="8"/>
      <c r="N312" s="8"/>
      <c r="O312" s="8"/>
      <c r="R312" s="8"/>
      <c r="S312" s="8"/>
      <c r="T312" s="8"/>
    </row>
    <row r="313" spans="13:20" ht="15">
      <c r="M313" s="8"/>
      <c r="N313" s="8"/>
      <c r="O313" s="8"/>
      <c r="R313" s="8"/>
      <c r="S313" s="8"/>
      <c r="T313" s="8"/>
    </row>
    <row r="314" spans="13:20" ht="15">
      <c r="M314" s="8"/>
      <c r="N314" s="8"/>
      <c r="O314" s="8"/>
      <c r="R314" s="8"/>
      <c r="S314" s="8"/>
      <c r="T314" s="8"/>
    </row>
    <row r="315" spans="13:20" ht="15">
      <c r="M315" s="8"/>
      <c r="N315" s="8"/>
      <c r="O315" s="8"/>
      <c r="R315" s="8"/>
      <c r="S315" s="8"/>
      <c r="T315" s="8"/>
    </row>
    <row r="316" spans="13:20" ht="15">
      <c r="M316" s="8"/>
      <c r="N316" s="8"/>
      <c r="O316" s="8"/>
      <c r="R316" s="8"/>
      <c r="S316" s="8"/>
      <c r="T316" s="8"/>
    </row>
    <row r="317" spans="13:20" ht="15">
      <c r="M317" s="8"/>
      <c r="N317" s="8"/>
      <c r="O317" s="8"/>
      <c r="R317" s="8"/>
      <c r="S317" s="8"/>
      <c r="T317" s="8"/>
    </row>
    <row r="318" spans="13:20" ht="15">
      <c r="M318" s="8"/>
      <c r="N318" s="8"/>
      <c r="O318" s="8"/>
      <c r="R318" s="8"/>
      <c r="S318" s="8"/>
      <c r="T318" s="8"/>
    </row>
    <row r="319" spans="13:20" ht="15">
      <c r="M319" s="8"/>
      <c r="N319" s="8"/>
      <c r="O319" s="8"/>
      <c r="R319" s="8"/>
      <c r="S319" s="8"/>
      <c r="T319" s="8"/>
    </row>
    <row r="320" spans="13:20" ht="15">
      <c r="M320" s="8"/>
      <c r="N320" s="8"/>
      <c r="O320" s="8"/>
      <c r="R320" s="8"/>
      <c r="S320" s="8"/>
      <c r="T320" s="8"/>
    </row>
    <row r="321" spans="13:20" ht="15">
      <c r="M321" s="8"/>
      <c r="N321" s="8"/>
      <c r="O321" s="8"/>
      <c r="R321" s="8"/>
      <c r="S321" s="8"/>
      <c r="T321" s="8"/>
    </row>
    <row r="322" spans="13:20" ht="15">
      <c r="M322" s="8"/>
      <c r="N322" s="8"/>
      <c r="O322" s="8"/>
      <c r="R322" s="8"/>
      <c r="S322" s="8"/>
      <c r="T322" s="8"/>
    </row>
    <row r="323" spans="13:20" ht="15">
      <c r="M323" s="8"/>
      <c r="N323" s="8"/>
      <c r="O323" s="8"/>
      <c r="R323" s="8"/>
      <c r="S323" s="8"/>
      <c r="T323" s="8"/>
    </row>
    <row r="324" spans="13:20" ht="15">
      <c r="M324" s="8"/>
      <c r="N324" s="8"/>
      <c r="O324" s="8"/>
      <c r="R324" s="8"/>
      <c r="S324" s="8"/>
      <c r="T324" s="8"/>
    </row>
    <row r="325" spans="13:20" ht="15">
      <c r="M325" s="8"/>
      <c r="N325" s="8"/>
      <c r="O325" s="8"/>
      <c r="R325" s="8"/>
      <c r="S325" s="8"/>
      <c r="T325" s="8"/>
    </row>
    <row r="326" spans="13:20" ht="15">
      <c r="M326" s="8"/>
      <c r="N326" s="8"/>
      <c r="O326" s="8"/>
      <c r="R326" s="8"/>
      <c r="S326" s="8"/>
      <c r="T326" s="8"/>
    </row>
    <row r="327" spans="13:20" ht="15">
      <c r="M327" s="8"/>
      <c r="N327" s="8"/>
      <c r="O327" s="8"/>
      <c r="R327" s="8"/>
      <c r="S327" s="8"/>
      <c r="T327" s="8"/>
    </row>
    <row r="328" spans="13:20" ht="15">
      <c r="M328" s="8"/>
      <c r="N328" s="8"/>
      <c r="O328" s="8"/>
      <c r="R328" s="8"/>
      <c r="S328" s="8"/>
      <c r="T328" s="8"/>
    </row>
    <row r="329" spans="13:20" ht="15">
      <c r="M329" s="8"/>
      <c r="N329" s="8"/>
      <c r="O329" s="8"/>
      <c r="R329" s="8"/>
      <c r="S329" s="8"/>
      <c r="T329" s="8"/>
    </row>
    <row r="330" spans="13:20" ht="15">
      <c r="M330" s="8"/>
      <c r="N330" s="8"/>
      <c r="O330" s="8"/>
      <c r="R330" s="8"/>
      <c r="S330" s="8"/>
      <c r="T330" s="8"/>
    </row>
    <row r="331" spans="13:20" ht="15">
      <c r="M331" s="8"/>
      <c r="N331" s="8"/>
      <c r="O331" s="8"/>
      <c r="R331" s="8"/>
      <c r="S331" s="8"/>
      <c r="T331" s="8"/>
    </row>
    <row r="332" spans="13:20" ht="15">
      <c r="M332" s="8"/>
      <c r="N332" s="8"/>
      <c r="O332" s="8"/>
      <c r="R332" s="8"/>
      <c r="S332" s="8"/>
      <c r="T332" s="8"/>
    </row>
    <row r="333" spans="13:20" ht="15">
      <c r="M333" s="8"/>
      <c r="N333" s="8"/>
      <c r="O333" s="8"/>
      <c r="R333" s="8"/>
      <c r="S333" s="8"/>
      <c r="T333" s="8"/>
    </row>
    <row r="334" spans="13:20" ht="15">
      <c r="M334" s="8"/>
      <c r="N334" s="8"/>
      <c r="O334" s="8"/>
      <c r="R334" s="8"/>
      <c r="S334" s="8"/>
      <c r="T334" s="8"/>
    </row>
    <row r="335" spans="13:20" ht="15">
      <c r="M335" s="8"/>
      <c r="N335" s="8"/>
      <c r="O335" s="8"/>
      <c r="R335" s="8"/>
      <c r="S335" s="8"/>
      <c r="T335" s="8"/>
    </row>
    <row r="336" spans="13:20" ht="15">
      <c r="M336" s="8"/>
      <c r="N336" s="8"/>
      <c r="O336" s="8"/>
      <c r="R336" s="8"/>
      <c r="S336" s="8"/>
      <c r="T336" s="8"/>
    </row>
    <row r="337" spans="13:20" ht="15">
      <c r="M337" s="8"/>
      <c r="N337" s="8"/>
      <c r="O337" s="8"/>
      <c r="R337" s="8"/>
      <c r="S337" s="8"/>
      <c r="T337" s="8"/>
    </row>
    <row r="338" spans="13:20" ht="15">
      <c r="M338" s="8"/>
      <c r="N338" s="8"/>
      <c r="O338" s="8"/>
      <c r="R338" s="8"/>
      <c r="S338" s="8"/>
      <c r="T338" s="8"/>
    </row>
    <row r="339" spans="13:20" ht="15">
      <c r="M339" s="8"/>
      <c r="N339" s="8"/>
      <c r="O339" s="8"/>
      <c r="R339" s="8"/>
      <c r="S339" s="8"/>
      <c r="T339" s="8"/>
    </row>
    <row r="340" spans="13:20" ht="15">
      <c r="M340" s="8"/>
      <c r="N340" s="8"/>
      <c r="O340" s="8"/>
      <c r="R340" s="8"/>
      <c r="S340" s="8"/>
      <c r="T340" s="8"/>
    </row>
    <row r="341" spans="13:20" ht="15">
      <c r="M341" s="8"/>
      <c r="N341" s="8"/>
      <c r="O341" s="8"/>
      <c r="R341" s="8"/>
      <c r="S341" s="8"/>
      <c r="T341" s="8"/>
    </row>
    <row r="342" spans="13:20" ht="15">
      <c r="M342" s="8"/>
      <c r="N342" s="8"/>
      <c r="O342" s="8"/>
      <c r="R342" s="8"/>
      <c r="S342" s="8"/>
      <c r="T342" s="8"/>
    </row>
    <row r="343" spans="13:20" ht="15">
      <c r="M343" s="8"/>
      <c r="N343" s="8"/>
      <c r="O343" s="8"/>
      <c r="R343" s="8"/>
      <c r="S343" s="8"/>
      <c r="T343" s="8"/>
    </row>
    <row r="344" spans="13:20" ht="15">
      <c r="M344" s="8"/>
      <c r="N344" s="8"/>
      <c r="O344" s="8"/>
      <c r="R344" s="8"/>
      <c r="S344" s="8"/>
      <c r="T344" s="8"/>
    </row>
    <row r="345" spans="13:20" ht="15">
      <c r="M345" s="8"/>
      <c r="N345" s="8"/>
      <c r="O345" s="8"/>
      <c r="R345" s="8"/>
      <c r="S345" s="8"/>
      <c r="T345" s="8"/>
    </row>
    <row r="346" spans="13:20" ht="15">
      <c r="M346" s="8"/>
      <c r="N346" s="8"/>
      <c r="O346" s="8"/>
      <c r="R346" s="8"/>
      <c r="S346" s="8"/>
      <c r="T346" s="8"/>
    </row>
    <row r="347" spans="13:20" ht="15">
      <c r="M347" s="8"/>
      <c r="N347" s="8"/>
      <c r="O347" s="8"/>
      <c r="R347" s="8"/>
      <c r="S347" s="8"/>
      <c r="T347" s="8"/>
    </row>
    <row r="348" spans="13:20" ht="15">
      <c r="M348" s="8"/>
      <c r="N348" s="8"/>
      <c r="O348" s="8"/>
      <c r="R348" s="8"/>
      <c r="S348" s="8"/>
      <c r="T348" s="8"/>
    </row>
    <row r="349" spans="13:20" ht="15">
      <c r="M349" s="8"/>
      <c r="N349" s="8"/>
      <c r="O349" s="8"/>
      <c r="R349" s="8"/>
      <c r="S349" s="8"/>
      <c r="T349" s="8"/>
    </row>
    <row r="350" spans="13:20" ht="15">
      <c r="M350" s="8"/>
      <c r="N350" s="8"/>
      <c r="O350" s="8"/>
      <c r="R350" s="8"/>
      <c r="S350" s="8"/>
      <c r="T350" s="8"/>
    </row>
    <row r="351" spans="13:20" ht="15">
      <c r="M351" s="8"/>
      <c r="N351" s="8"/>
      <c r="O351" s="8"/>
      <c r="R351" s="8"/>
      <c r="S351" s="8"/>
      <c r="T351" s="8"/>
    </row>
    <row r="352" spans="13:20" ht="15">
      <c r="M352" s="8"/>
      <c r="N352" s="8"/>
      <c r="O352" s="8"/>
      <c r="R352" s="8"/>
      <c r="S352" s="8"/>
      <c r="T352" s="8"/>
    </row>
    <row r="353" spans="13:20" ht="15">
      <c r="M353" s="8"/>
      <c r="N353" s="8"/>
      <c r="O353" s="8"/>
      <c r="R353" s="8"/>
      <c r="S353" s="8"/>
      <c r="T353" s="8"/>
    </row>
    <row r="354" spans="13:20" ht="15">
      <c r="M354" s="8"/>
      <c r="N354" s="8"/>
      <c r="O354" s="8"/>
      <c r="R354" s="8"/>
      <c r="S354" s="8"/>
      <c r="T354" s="8"/>
    </row>
    <row r="355" spans="13:20" ht="15">
      <c r="M355" s="8"/>
      <c r="N355" s="8"/>
      <c r="O355" s="8"/>
      <c r="R355" s="8"/>
      <c r="S355" s="8"/>
      <c r="T355" s="8"/>
    </row>
    <row r="356" spans="13:20" ht="15">
      <c r="M356" s="8"/>
      <c r="N356" s="8"/>
      <c r="O356" s="8"/>
      <c r="R356" s="8"/>
      <c r="S356" s="8"/>
      <c r="T356" s="8"/>
    </row>
    <row r="357" spans="13:20" ht="15">
      <c r="M357" s="8"/>
      <c r="N357" s="8"/>
      <c r="O357" s="8"/>
      <c r="R357" s="8"/>
      <c r="S357" s="8"/>
      <c r="T357" s="8"/>
    </row>
    <row r="358" spans="13:20" ht="15">
      <c r="M358" s="8"/>
      <c r="N358" s="8"/>
      <c r="O358" s="8"/>
      <c r="R358" s="8"/>
      <c r="S358" s="8"/>
      <c r="T358" s="8"/>
    </row>
    <row r="359" spans="13:20" ht="15">
      <c r="M359" s="8"/>
      <c r="N359" s="8"/>
      <c r="O359" s="8"/>
      <c r="R359" s="8"/>
      <c r="S359" s="8"/>
      <c r="T359" s="8"/>
    </row>
    <row r="360" spans="13:20" ht="15">
      <c r="M360" s="8"/>
      <c r="N360" s="8"/>
      <c r="O360" s="8"/>
      <c r="R360" s="8"/>
      <c r="S360" s="8"/>
      <c r="T360" s="8"/>
    </row>
    <row r="361" spans="13:20" ht="15">
      <c r="M361" s="8"/>
      <c r="N361" s="8"/>
      <c r="O361" s="8"/>
      <c r="R361" s="8"/>
      <c r="S361" s="8"/>
      <c r="T361" s="8"/>
    </row>
    <row r="362" spans="13:20" ht="15">
      <c r="M362" s="8"/>
      <c r="N362" s="8"/>
      <c r="O362" s="8"/>
      <c r="R362" s="8"/>
      <c r="S362" s="8"/>
      <c r="T362" s="8"/>
    </row>
    <row r="363" spans="13:20" ht="15">
      <c r="M363" s="8"/>
      <c r="N363" s="8"/>
      <c r="O363" s="8"/>
      <c r="R363" s="8"/>
      <c r="S363" s="8"/>
      <c r="T363" s="8"/>
    </row>
    <row r="364" spans="13:20" ht="15">
      <c r="M364" s="8"/>
      <c r="N364" s="8"/>
      <c r="O364" s="8"/>
      <c r="R364" s="8"/>
      <c r="S364" s="8"/>
      <c r="T364" s="8"/>
    </row>
    <row r="365" spans="13:20" ht="15">
      <c r="M365" s="8"/>
      <c r="N365" s="8"/>
      <c r="O365" s="8"/>
      <c r="R365" s="8"/>
      <c r="S365" s="8"/>
      <c r="T365" s="8"/>
    </row>
    <row r="366" spans="13:20" ht="15">
      <c r="M366" s="8"/>
      <c r="N366" s="8"/>
      <c r="O366" s="8"/>
      <c r="R366" s="8"/>
      <c r="S366" s="8"/>
      <c r="T366" s="8"/>
    </row>
    <row r="367" spans="13:20" ht="15">
      <c r="M367" s="8"/>
      <c r="N367" s="8"/>
      <c r="O367" s="8"/>
      <c r="R367" s="8"/>
      <c r="S367" s="8"/>
      <c r="T367" s="8"/>
    </row>
    <row r="368" spans="13:20" ht="15">
      <c r="M368" s="8"/>
      <c r="N368" s="8"/>
      <c r="O368" s="8"/>
      <c r="R368" s="8"/>
      <c r="S368" s="8"/>
      <c r="T368" s="8"/>
    </row>
    <row r="369" spans="13:20" ht="15">
      <c r="M369" s="8"/>
      <c r="N369" s="8"/>
      <c r="O369" s="8"/>
      <c r="R369" s="8"/>
      <c r="S369" s="8"/>
      <c r="T369" s="8"/>
    </row>
    <row r="370" spans="13:20" ht="15">
      <c r="M370" s="8"/>
      <c r="N370" s="8"/>
      <c r="O370" s="8"/>
      <c r="R370" s="8"/>
      <c r="S370" s="8"/>
      <c r="T370" s="8"/>
    </row>
    <row r="371" spans="13:20" ht="15">
      <c r="M371" s="8"/>
      <c r="N371" s="8"/>
      <c r="O371" s="8"/>
      <c r="R371" s="8"/>
      <c r="S371" s="8"/>
      <c r="T371" s="8"/>
    </row>
    <row r="372" spans="13:20" ht="15">
      <c r="M372" s="8"/>
      <c r="N372" s="8"/>
      <c r="O372" s="8"/>
      <c r="R372" s="8"/>
      <c r="S372" s="8"/>
      <c r="T372" s="8"/>
    </row>
    <row r="373" spans="13:20" ht="15">
      <c r="M373" s="8"/>
      <c r="N373" s="8"/>
      <c r="O373" s="8"/>
      <c r="R373" s="8"/>
      <c r="S373" s="8"/>
      <c r="T373" s="8"/>
    </row>
    <row r="374" spans="13:20" ht="15">
      <c r="M374" s="8"/>
      <c r="N374" s="8"/>
      <c r="O374" s="8"/>
      <c r="R374" s="8"/>
      <c r="S374" s="8"/>
      <c r="T374" s="8"/>
    </row>
    <row r="375" spans="13:20" ht="15">
      <c r="M375" s="8"/>
      <c r="N375" s="8"/>
      <c r="O375" s="8"/>
      <c r="R375" s="8"/>
      <c r="S375" s="8"/>
      <c r="T375" s="8"/>
    </row>
    <row r="376" spans="13:20" ht="15">
      <c r="M376" s="8"/>
      <c r="N376" s="8"/>
      <c r="O376" s="8"/>
      <c r="R376" s="8"/>
      <c r="S376" s="8"/>
      <c r="T376" s="8"/>
    </row>
    <row r="377" spans="13:20" ht="15">
      <c r="M377" s="8"/>
      <c r="N377" s="8"/>
      <c r="O377" s="8"/>
      <c r="R377" s="8"/>
      <c r="S377" s="8"/>
      <c r="T377" s="8"/>
    </row>
    <row r="378" spans="13:20" ht="15">
      <c r="M378" s="8"/>
      <c r="N378" s="8"/>
      <c r="O378" s="8"/>
      <c r="R378" s="8"/>
      <c r="S378" s="8"/>
      <c r="T378" s="8"/>
    </row>
    <row r="379" spans="13:20" ht="15">
      <c r="M379" s="8"/>
      <c r="N379" s="8"/>
      <c r="O379" s="8"/>
      <c r="R379" s="8"/>
      <c r="S379" s="8"/>
      <c r="T379" s="8"/>
    </row>
    <row r="380" spans="13:20" ht="15">
      <c r="M380" s="8"/>
      <c r="N380" s="8"/>
      <c r="O380" s="8"/>
      <c r="R380" s="8"/>
      <c r="S380" s="8"/>
      <c r="T380" s="8"/>
    </row>
    <row r="381" spans="13:20" ht="15">
      <c r="M381" s="8"/>
      <c r="N381" s="8"/>
      <c r="O381" s="8"/>
      <c r="R381" s="8"/>
      <c r="S381" s="8"/>
      <c r="T381" s="8"/>
    </row>
    <row r="382" spans="13:20" ht="15">
      <c r="M382" s="8"/>
      <c r="N382" s="8"/>
      <c r="O382" s="8"/>
      <c r="R382" s="8"/>
      <c r="S382" s="8"/>
      <c r="T382" s="8"/>
    </row>
    <row r="383" spans="13:20" ht="15">
      <c r="M383" s="8"/>
      <c r="N383" s="8"/>
      <c r="O383" s="8"/>
      <c r="R383" s="8"/>
      <c r="S383" s="8"/>
      <c r="T383" s="8"/>
    </row>
    <row r="384" spans="13:20" ht="15">
      <c r="M384" s="8"/>
      <c r="N384" s="8"/>
      <c r="O384" s="8"/>
      <c r="R384" s="8"/>
      <c r="S384" s="8"/>
      <c r="T384" s="8"/>
    </row>
    <row r="385" spans="13:20" ht="15">
      <c r="M385" s="8"/>
      <c r="N385" s="8"/>
      <c r="O385" s="8"/>
      <c r="R385" s="8"/>
      <c r="S385" s="8"/>
      <c r="T385" s="8"/>
    </row>
    <row r="386" spans="13:20" ht="15">
      <c r="M386" s="8"/>
      <c r="N386" s="8"/>
      <c r="O386" s="8"/>
      <c r="R386" s="8"/>
      <c r="S386" s="8"/>
      <c r="T386" s="8"/>
    </row>
    <row r="387" spans="13:20" ht="15">
      <c r="M387" s="8"/>
      <c r="N387" s="8"/>
      <c r="O387" s="8"/>
      <c r="R387" s="8"/>
      <c r="S387" s="8"/>
      <c r="T387" s="8"/>
    </row>
    <row r="388" spans="13:20" ht="15">
      <c r="M388" s="8"/>
      <c r="N388" s="8"/>
      <c r="O388" s="8"/>
      <c r="R388" s="8"/>
      <c r="S388" s="8"/>
      <c r="T388" s="8"/>
    </row>
    <row r="389" spans="13:20" ht="15">
      <c r="M389" s="8"/>
      <c r="N389" s="8"/>
      <c r="O389" s="8"/>
      <c r="R389" s="8"/>
      <c r="S389" s="8"/>
      <c r="T389" s="8"/>
    </row>
    <row r="390" spans="13:20" ht="15">
      <c r="M390" s="8"/>
      <c r="N390" s="8"/>
      <c r="O390" s="8"/>
      <c r="R390" s="8"/>
      <c r="S390" s="8"/>
      <c r="T390" s="8"/>
    </row>
    <row r="391" spans="13:20" ht="15">
      <c r="M391" s="8"/>
      <c r="N391" s="8"/>
      <c r="O391" s="8"/>
      <c r="R391" s="8"/>
      <c r="S391" s="8"/>
      <c r="T391" s="8"/>
    </row>
    <row r="392" spans="13:20" ht="15">
      <c r="M392" s="8"/>
      <c r="N392" s="8"/>
      <c r="O392" s="8"/>
      <c r="R392" s="8"/>
      <c r="S392" s="8"/>
      <c r="T392" s="8"/>
    </row>
    <row r="393" spans="13:20" ht="15">
      <c r="M393" s="8"/>
      <c r="N393" s="8"/>
      <c r="O393" s="8"/>
      <c r="R393" s="8"/>
      <c r="S393" s="8"/>
      <c r="T393" s="8"/>
    </row>
    <row r="394" spans="13:20" ht="15">
      <c r="M394" s="8"/>
      <c r="N394" s="8"/>
      <c r="O394" s="8"/>
      <c r="R394" s="8"/>
      <c r="S394" s="8"/>
      <c r="T394" s="8"/>
    </row>
    <row r="395" spans="13:20" ht="15">
      <c r="M395" s="8"/>
      <c r="N395" s="8"/>
      <c r="O395" s="8"/>
      <c r="R395" s="8"/>
      <c r="S395" s="8"/>
      <c r="T395" s="8"/>
    </row>
    <row r="396" spans="13:20" ht="15">
      <c r="M396" s="8"/>
      <c r="N396" s="8"/>
      <c r="O396" s="8"/>
      <c r="R396" s="8"/>
      <c r="S396" s="8"/>
      <c r="T396" s="8"/>
    </row>
    <row r="397" spans="13:20" ht="15">
      <c r="M397" s="8"/>
      <c r="N397" s="8"/>
      <c r="O397" s="8"/>
      <c r="R397" s="8"/>
      <c r="S397" s="8"/>
      <c r="T397" s="8"/>
    </row>
    <row r="398" spans="13:20" ht="15">
      <c r="M398" s="8"/>
      <c r="N398" s="8"/>
      <c r="O398" s="8"/>
      <c r="R398" s="8"/>
      <c r="S398" s="8"/>
      <c r="T398" s="8"/>
    </row>
    <row r="399" spans="13:20" ht="15">
      <c r="M399" s="8"/>
      <c r="N399" s="8"/>
      <c r="O399" s="8"/>
      <c r="R399" s="8"/>
      <c r="S399" s="8"/>
      <c r="T399" s="8"/>
    </row>
    <row r="400" spans="13:20" ht="15">
      <c r="M400" s="8"/>
      <c r="N400" s="8"/>
      <c r="O400" s="8"/>
      <c r="R400" s="8"/>
      <c r="S400" s="8"/>
      <c r="T400" s="8"/>
    </row>
    <row r="401" spans="13:20" ht="15">
      <c r="M401" s="8"/>
      <c r="N401" s="8"/>
      <c r="O401" s="8"/>
      <c r="R401" s="8"/>
      <c r="S401" s="8"/>
      <c r="T401" s="8"/>
    </row>
    <row r="402" spans="13:20" ht="15">
      <c r="M402" s="8"/>
      <c r="N402" s="8"/>
      <c r="O402" s="8"/>
      <c r="R402" s="8"/>
      <c r="S402" s="8"/>
      <c r="T402" s="8"/>
    </row>
    <row r="403" spans="13:20" ht="15">
      <c r="M403" s="8"/>
      <c r="N403" s="8"/>
      <c r="O403" s="8"/>
      <c r="R403" s="8"/>
      <c r="S403" s="8"/>
      <c r="T403" s="8"/>
    </row>
    <row r="404" spans="13:20" ht="15">
      <c r="M404" s="8"/>
      <c r="N404" s="8"/>
      <c r="O404" s="8"/>
      <c r="R404" s="8"/>
      <c r="S404" s="8"/>
      <c r="T404" s="8"/>
    </row>
    <row r="405" spans="13:20" ht="15">
      <c r="M405" s="8"/>
      <c r="N405" s="8"/>
      <c r="O405" s="8"/>
      <c r="R405" s="8"/>
      <c r="S405" s="8"/>
      <c r="T405" s="8"/>
    </row>
    <row r="406" spans="13:20" ht="15">
      <c r="M406" s="8"/>
      <c r="N406" s="8"/>
      <c r="O406" s="8"/>
      <c r="R406" s="8"/>
      <c r="S406" s="8"/>
      <c r="T406" s="8"/>
    </row>
    <row r="407" spans="13:20" ht="15">
      <c r="M407" s="8"/>
      <c r="N407" s="8"/>
      <c r="O407" s="8"/>
      <c r="R407" s="8"/>
      <c r="S407" s="8"/>
      <c r="T407" s="8"/>
    </row>
    <row r="408" spans="13:20" ht="15">
      <c r="M408" s="8"/>
      <c r="N408" s="8"/>
      <c r="O408" s="8"/>
      <c r="R408" s="8"/>
      <c r="S408" s="8"/>
      <c r="T408" s="8"/>
    </row>
    <row r="409" spans="13:20" ht="15">
      <c r="M409" s="8"/>
      <c r="N409" s="8"/>
      <c r="O409" s="8"/>
      <c r="R409" s="8"/>
      <c r="S409" s="8"/>
      <c r="T409" s="8"/>
    </row>
    <row r="410" spans="13:20" ht="15">
      <c r="M410" s="8"/>
      <c r="N410" s="8"/>
      <c r="O410" s="8"/>
      <c r="R410" s="8"/>
      <c r="S410" s="8"/>
      <c r="T410" s="8"/>
    </row>
    <row r="411" spans="13:20" ht="15">
      <c r="M411" s="8"/>
      <c r="N411" s="8"/>
      <c r="O411" s="8"/>
      <c r="R411" s="8"/>
      <c r="S411" s="8"/>
      <c r="T411" s="8"/>
    </row>
    <row r="412" spans="13:20" ht="15">
      <c r="M412" s="8"/>
      <c r="N412" s="8"/>
      <c r="O412" s="8"/>
      <c r="R412" s="8"/>
      <c r="S412" s="8"/>
      <c r="T412" s="8"/>
    </row>
    <row r="413" spans="13:20" ht="15">
      <c r="M413" s="8"/>
      <c r="N413" s="8"/>
      <c r="O413" s="8"/>
      <c r="R413" s="8"/>
      <c r="S413" s="8"/>
      <c r="T413" s="8"/>
    </row>
    <row r="414" spans="13:20" ht="15">
      <c r="M414" s="8"/>
      <c r="N414" s="8"/>
      <c r="O414" s="8"/>
      <c r="R414" s="8"/>
      <c r="S414" s="8"/>
      <c r="T414" s="8"/>
    </row>
    <row r="415" spans="13:20" ht="15">
      <c r="M415" s="8"/>
      <c r="N415" s="8"/>
      <c r="O415" s="8"/>
      <c r="R415" s="8"/>
      <c r="S415" s="8"/>
      <c r="T415" s="8"/>
    </row>
    <row r="416" spans="13:20" ht="15">
      <c r="M416" s="8"/>
      <c r="N416" s="8"/>
      <c r="O416" s="8"/>
      <c r="R416" s="8"/>
      <c r="S416" s="8"/>
      <c r="T416" s="8"/>
    </row>
    <row r="417" spans="13:20" ht="15">
      <c r="M417" s="8"/>
      <c r="N417" s="8"/>
      <c r="O417" s="8"/>
      <c r="R417" s="8"/>
      <c r="S417" s="8"/>
      <c r="T417" s="8"/>
    </row>
    <row r="418" spans="13:20" ht="15">
      <c r="M418" s="8"/>
      <c r="N418" s="8"/>
      <c r="O418" s="8"/>
      <c r="R418" s="8"/>
      <c r="S418" s="8"/>
      <c r="T418" s="8"/>
    </row>
    <row r="419" spans="13:20" ht="15">
      <c r="M419" s="8"/>
      <c r="N419" s="8"/>
      <c r="O419" s="8"/>
      <c r="R419" s="8"/>
      <c r="S419" s="8"/>
      <c r="T419" s="8"/>
    </row>
    <row r="420" spans="13:20" ht="15">
      <c r="M420" s="8"/>
      <c r="N420" s="8"/>
      <c r="O420" s="8"/>
      <c r="R420" s="8"/>
      <c r="S420" s="8"/>
      <c r="T420" s="8"/>
    </row>
    <row r="421" spans="13:20" ht="15">
      <c r="M421" s="8"/>
      <c r="N421" s="8"/>
      <c r="O421" s="8"/>
      <c r="R421" s="8"/>
      <c r="S421" s="8"/>
      <c r="T421" s="8"/>
    </row>
    <row r="422" spans="13:20" ht="15">
      <c r="M422" s="8"/>
      <c r="N422" s="8"/>
      <c r="O422" s="8"/>
      <c r="R422" s="8"/>
      <c r="S422" s="8"/>
      <c r="T422" s="8"/>
    </row>
    <row r="423" spans="13:20" ht="15">
      <c r="M423" s="8"/>
      <c r="N423" s="8"/>
      <c r="O423" s="8"/>
      <c r="R423" s="8"/>
      <c r="S423" s="8"/>
      <c r="T423" s="8"/>
    </row>
    <row r="424" spans="13:20" ht="15">
      <c r="M424" s="8"/>
      <c r="N424" s="8"/>
      <c r="O424" s="8"/>
      <c r="R424" s="8"/>
      <c r="S424" s="8"/>
      <c r="T424" s="8"/>
    </row>
    <row r="425" spans="13:20" ht="15">
      <c r="M425" s="8"/>
      <c r="N425" s="8"/>
      <c r="O425" s="8"/>
      <c r="R425" s="8"/>
      <c r="S425" s="8"/>
      <c r="T425" s="8"/>
    </row>
    <row r="426" spans="13:20" ht="15">
      <c r="M426" s="8"/>
      <c r="N426" s="8"/>
      <c r="O426" s="8"/>
      <c r="R426" s="8"/>
      <c r="S426" s="8"/>
      <c r="T426" s="8"/>
    </row>
    <row r="427" spans="13:20" ht="15">
      <c r="M427" s="8"/>
      <c r="N427" s="8"/>
      <c r="O427" s="8"/>
      <c r="R427" s="8"/>
      <c r="S427" s="8"/>
      <c r="T427" s="8"/>
    </row>
    <row r="428" spans="13:20" ht="15">
      <c r="M428" s="8"/>
      <c r="N428" s="8"/>
      <c r="O428" s="8"/>
      <c r="R428" s="8"/>
      <c r="S428" s="8"/>
      <c r="T428" s="8"/>
    </row>
    <row r="429" spans="13:20" ht="15">
      <c r="M429" s="8"/>
      <c r="N429" s="8"/>
      <c r="O429" s="8"/>
      <c r="R429" s="8"/>
      <c r="S429" s="8"/>
      <c r="T429" s="8"/>
    </row>
    <row r="430" spans="13:20" ht="15">
      <c r="M430" s="8"/>
      <c r="N430" s="8"/>
      <c r="O430" s="8"/>
      <c r="R430" s="8"/>
      <c r="S430" s="8"/>
      <c r="T430" s="8"/>
    </row>
    <row r="431" spans="13:20" ht="15">
      <c r="M431" s="8"/>
      <c r="N431" s="8"/>
      <c r="O431" s="8"/>
      <c r="R431" s="8"/>
      <c r="S431" s="8"/>
      <c r="T431" s="8"/>
    </row>
    <row r="432" spans="13:20" ht="15">
      <c r="M432" s="8"/>
      <c r="N432" s="8"/>
      <c r="O432" s="8"/>
      <c r="R432" s="8"/>
      <c r="S432" s="8"/>
      <c r="T432" s="8"/>
    </row>
    <row r="433" spans="13:20" ht="15">
      <c r="M433" s="8"/>
      <c r="N433" s="8"/>
      <c r="O433" s="8"/>
      <c r="R433" s="8"/>
      <c r="S433" s="8"/>
      <c r="T433" s="8"/>
    </row>
    <row r="434" spans="13:20" ht="15">
      <c r="M434" s="8"/>
      <c r="N434" s="8"/>
      <c r="O434" s="8"/>
      <c r="R434" s="8"/>
      <c r="S434" s="8"/>
      <c r="T434" s="8"/>
    </row>
    <row r="435" spans="13:20" ht="15">
      <c r="M435" s="8"/>
      <c r="N435" s="8"/>
      <c r="O435" s="8"/>
      <c r="R435" s="8"/>
      <c r="S435" s="8"/>
      <c r="T435" s="8"/>
    </row>
    <row r="436" spans="13:20" ht="15">
      <c r="M436" s="8"/>
      <c r="N436" s="8"/>
      <c r="O436" s="8"/>
      <c r="R436" s="8"/>
      <c r="S436" s="8"/>
      <c r="T436" s="8"/>
    </row>
    <row r="437" spans="13:20" ht="15">
      <c r="M437" s="8"/>
      <c r="N437" s="8"/>
      <c r="O437" s="8"/>
      <c r="R437" s="8"/>
      <c r="S437" s="8"/>
      <c r="T437" s="8"/>
    </row>
    <row r="438" spans="13:20" ht="15">
      <c r="M438" s="8"/>
      <c r="N438" s="8"/>
      <c r="O438" s="8"/>
      <c r="R438" s="8"/>
      <c r="S438" s="8"/>
      <c r="T438" s="8"/>
    </row>
    <row r="439" spans="13:20" ht="15">
      <c r="M439" s="8"/>
      <c r="N439" s="8"/>
      <c r="O439" s="8"/>
      <c r="R439" s="8"/>
      <c r="S439" s="8"/>
      <c r="T439" s="8"/>
    </row>
    <row r="440" spans="13:20" ht="15">
      <c r="M440" s="8"/>
      <c r="N440" s="8"/>
      <c r="O440" s="8"/>
      <c r="R440" s="8"/>
      <c r="S440" s="8"/>
      <c r="T440" s="8"/>
    </row>
    <row r="441" spans="13:20" ht="15">
      <c r="M441" s="8"/>
      <c r="N441" s="8"/>
      <c r="O441" s="8"/>
      <c r="R441" s="8"/>
      <c r="S441" s="8"/>
      <c r="T441" s="8"/>
    </row>
    <row r="442" spans="13:20" ht="15">
      <c r="M442" s="8"/>
      <c r="N442" s="8"/>
      <c r="O442" s="8"/>
      <c r="R442" s="8"/>
      <c r="S442" s="8"/>
      <c r="T442" s="8"/>
    </row>
    <row r="443" spans="13:20" ht="15">
      <c r="M443" s="8"/>
      <c r="N443" s="8"/>
      <c r="O443" s="8"/>
      <c r="R443" s="8"/>
      <c r="S443" s="8"/>
      <c r="T443" s="8"/>
    </row>
    <row r="444" spans="13:20" ht="15">
      <c r="M444" s="8"/>
      <c r="N444" s="8"/>
      <c r="O444" s="8"/>
      <c r="R444" s="8"/>
      <c r="S444" s="8"/>
      <c r="T444" s="8"/>
    </row>
    <row r="445" spans="13:20" ht="15">
      <c r="M445" s="8"/>
      <c r="N445" s="8"/>
      <c r="O445" s="8"/>
      <c r="R445" s="8"/>
      <c r="S445" s="8"/>
      <c r="T445" s="8"/>
    </row>
    <row r="446" spans="13:20" ht="15">
      <c r="M446" s="8"/>
      <c r="N446" s="8"/>
      <c r="O446" s="8"/>
      <c r="R446" s="8"/>
      <c r="S446" s="8"/>
      <c r="T446" s="8"/>
    </row>
    <row r="447" spans="13:20" ht="15">
      <c r="M447" s="8"/>
      <c r="N447" s="8"/>
      <c r="O447" s="8"/>
      <c r="R447" s="8"/>
      <c r="S447" s="8"/>
      <c r="T447" s="8"/>
    </row>
    <row r="448" spans="13:20" ht="15">
      <c r="M448" s="8"/>
      <c r="N448" s="8"/>
      <c r="O448" s="8"/>
      <c r="R448" s="8"/>
      <c r="S448" s="8"/>
      <c r="T448" s="8"/>
    </row>
    <row r="449" spans="13:20" ht="15">
      <c r="M449" s="8"/>
      <c r="N449" s="8"/>
      <c r="O449" s="8"/>
      <c r="R449" s="8"/>
      <c r="S449" s="8"/>
      <c r="T449" s="8"/>
    </row>
    <row r="450" spans="13:20" ht="15">
      <c r="M450" s="8"/>
      <c r="N450" s="8"/>
      <c r="O450" s="8"/>
      <c r="R450" s="8"/>
      <c r="S450" s="8"/>
      <c r="T450" s="8"/>
    </row>
    <row r="451" spans="13:20" ht="15">
      <c r="M451" s="8"/>
      <c r="N451" s="8"/>
      <c r="O451" s="8"/>
      <c r="R451" s="8"/>
      <c r="S451" s="8"/>
      <c r="T451" s="8"/>
    </row>
    <row r="452" spans="13:20" ht="15">
      <c r="M452" s="8"/>
      <c r="N452" s="8"/>
      <c r="O452" s="8"/>
      <c r="R452" s="8"/>
      <c r="S452" s="8"/>
      <c r="T452" s="8"/>
    </row>
    <row r="453" spans="13:20" ht="15">
      <c r="M453" s="8"/>
      <c r="N453" s="8"/>
      <c r="O453" s="8"/>
      <c r="R453" s="8"/>
      <c r="S453" s="8"/>
      <c r="T453" s="8"/>
    </row>
    <row r="454" spans="13:20" ht="15">
      <c r="M454" s="8"/>
      <c r="N454" s="8"/>
      <c r="O454" s="8"/>
      <c r="R454" s="8"/>
      <c r="S454" s="8"/>
      <c r="T454" s="8"/>
    </row>
    <row r="455" spans="13:20" ht="15">
      <c r="M455" s="8"/>
      <c r="N455" s="8"/>
      <c r="O455" s="8"/>
      <c r="R455" s="8"/>
      <c r="S455" s="8"/>
      <c r="T455" s="8"/>
    </row>
    <row r="456" spans="13:20" ht="15">
      <c r="M456" s="8"/>
      <c r="N456" s="8"/>
      <c r="O456" s="8"/>
      <c r="R456" s="8"/>
      <c r="S456" s="8"/>
      <c r="T456" s="8"/>
    </row>
    <row r="457" spans="13:20" ht="15">
      <c r="M457" s="8"/>
      <c r="N457" s="8"/>
      <c r="O457" s="8"/>
      <c r="R457" s="8"/>
      <c r="S457" s="8"/>
      <c r="T457" s="8"/>
    </row>
    <row r="458" spans="13:20" ht="15">
      <c r="M458" s="8"/>
      <c r="N458" s="8"/>
      <c r="O458" s="8"/>
      <c r="R458" s="8"/>
      <c r="S458" s="8"/>
      <c r="T458" s="8"/>
    </row>
    <row r="459" spans="13:20" ht="15">
      <c r="M459" s="8"/>
      <c r="N459" s="8"/>
      <c r="O459" s="8"/>
      <c r="R459" s="8"/>
      <c r="S459" s="8"/>
      <c r="T459" s="8"/>
    </row>
    <row r="460" spans="13:20" ht="15">
      <c r="M460" s="8"/>
      <c r="N460" s="8"/>
      <c r="O460" s="8"/>
      <c r="R460" s="8"/>
      <c r="S460" s="8"/>
      <c r="T460" s="8"/>
    </row>
    <row r="461" spans="13:20" ht="15">
      <c r="M461" s="8"/>
      <c r="N461" s="8"/>
      <c r="O461" s="8"/>
      <c r="R461" s="8"/>
      <c r="S461" s="8"/>
      <c r="T461" s="8"/>
    </row>
    <row r="462" spans="13:20" ht="15">
      <c r="M462" s="8"/>
      <c r="N462" s="8"/>
      <c r="O462" s="8"/>
      <c r="R462" s="8"/>
      <c r="S462" s="8"/>
      <c r="T462" s="8"/>
    </row>
    <row r="463" spans="13:20" ht="15">
      <c r="M463" s="8"/>
      <c r="N463" s="8"/>
      <c r="O463" s="8"/>
      <c r="R463" s="8"/>
      <c r="S463" s="8"/>
      <c r="T463" s="8"/>
    </row>
    <row r="464" spans="13:20" ht="15">
      <c r="M464" s="8"/>
      <c r="N464" s="8"/>
      <c r="O464" s="8"/>
      <c r="R464" s="8"/>
      <c r="S464" s="8"/>
      <c r="T464" s="8"/>
    </row>
    <row r="465" spans="13:20" ht="15">
      <c r="M465" s="8"/>
      <c r="N465" s="8"/>
      <c r="O465" s="8"/>
      <c r="R465" s="8"/>
      <c r="S465" s="8"/>
      <c r="T465" s="8"/>
    </row>
    <row r="466" spans="13:20" ht="15">
      <c r="M466" s="8"/>
      <c r="N466" s="8"/>
      <c r="O466" s="8"/>
      <c r="R466" s="8"/>
      <c r="S466" s="8"/>
      <c r="T466" s="8"/>
    </row>
    <row r="467" spans="13:20" ht="15">
      <c r="M467" s="8"/>
      <c r="N467" s="8"/>
      <c r="O467" s="8"/>
      <c r="R467" s="8"/>
      <c r="S467" s="8"/>
      <c r="T467" s="8"/>
    </row>
    <row r="468" spans="13:20" ht="15">
      <c r="M468" s="8"/>
      <c r="N468" s="8"/>
      <c r="O468" s="8"/>
      <c r="R468" s="8"/>
      <c r="S468" s="8"/>
      <c r="T468" s="8"/>
    </row>
    <row r="469" spans="13:20" ht="15">
      <c r="M469" s="8"/>
      <c r="N469" s="8"/>
      <c r="O469" s="8"/>
      <c r="R469" s="8"/>
      <c r="S469" s="8"/>
      <c r="T469" s="8"/>
    </row>
    <row r="470" spans="13:20" ht="15">
      <c r="M470" s="8"/>
      <c r="N470" s="8"/>
      <c r="O470" s="8"/>
      <c r="R470" s="8"/>
      <c r="S470" s="8"/>
      <c r="T470" s="8"/>
    </row>
    <row r="471" spans="13:20" ht="15">
      <c r="M471" s="8"/>
      <c r="N471" s="8"/>
      <c r="O471" s="8"/>
      <c r="R471" s="8"/>
      <c r="S471" s="8"/>
      <c r="T471" s="8"/>
    </row>
    <row r="472" spans="13:20" ht="15">
      <c r="M472" s="8"/>
      <c r="N472" s="8"/>
      <c r="O472" s="8"/>
      <c r="R472" s="8"/>
      <c r="S472" s="8"/>
      <c r="T472" s="8"/>
    </row>
    <row r="473" spans="13:20" ht="15">
      <c r="M473" s="8"/>
      <c r="N473" s="8"/>
      <c r="O473" s="8"/>
      <c r="R473" s="8"/>
      <c r="S473" s="8"/>
      <c r="T473" s="8"/>
    </row>
    <row r="474" spans="13:20" ht="15">
      <c r="M474" s="8"/>
      <c r="N474" s="8"/>
      <c r="O474" s="8"/>
      <c r="R474" s="8"/>
      <c r="S474" s="8"/>
      <c r="T474" s="8"/>
    </row>
    <row r="475" spans="13:20" ht="15">
      <c r="M475" s="8"/>
      <c r="N475" s="8"/>
      <c r="O475" s="8"/>
      <c r="R475" s="8"/>
      <c r="S475" s="8"/>
      <c r="T475" s="8"/>
    </row>
    <row r="476" spans="13:20" ht="15">
      <c r="M476" s="8"/>
      <c r="N476" s="8"/>
      <c r="O476" s="8"/>
      <c r="R476" s="8"/>
      <c r="S476" s="8"/>
      <c r="T476" s="8"/>
    </row>
    <row r="477" spans="13:20" ht="15">
      <c r="M477" s="8"/>
      <c r="N477" s="8"/>
      <c r="O477" s="8"/>
      <c r="R477" s="8"/>
      <c r="S477" s="8"/>
      <c r="T477" s="8"/>
    </row>
    <row r="478" spans="13:20" ht="15">
      <c r="M478" s="8"/>
      <c r="N478" s="8"/>
      <c r="O478" s="8"/>
      <c r="R478" s="8"/>
      <c r="S478" s="8"/>
      <c r="T478" s="8"/>
    </row>
    <row r="479" spans="13:20" ht="15">
      <c r="M479" s="8"/>
      <c r="N479" s="8"/>
      <c r="O479" s="8"/>
      <c r="R479" s="8"/>
      <c r="S479" s="8"/>
      <c r="T479" s="8"/>
    </row>
    <row r="480" spans="13:20" ht="15">
      <c r="M480" s="8"/>
      <c r="N480" s="8"/>
      <c r="O480" s="8"/>
      <c r="R480" s="8"/>
      <c r="S480" s="8"/>
      <c r="T480" s="8"/>
    </row>
    <row r="481" spans="13:20" ht="15">
      <c r="M481" s="8"/>
      <c r="N481" s="8"/>
      <c r="O481" s="8"/>
      <c r="R481" s="8"/>
      <c r="S481" s="8"/>
      <c r="T481" s="8"/>
    </row>
    <row r="482" spans="13:20" ht="15">
      <c r="M482" s="8"/>
      <c r="N482" s="8"/>
      <c r="O482" s="8"/>
      <c r="R482" s="8"/>
      <c r="S482" s="8"/>
      <c r="T482" s="8"/>
    </row>
    <row r="483" spans="13:20" ht="15">
      <c r="M483" s="8"/>
      <c r="N483" s="8"/>
      <c r="O483" s="8"/>
      <c r="R483" s="8"/>
      <c r="S483" s="8"/>
      <c r="T483" s="8"/>
    </row>
    <row r="484" spans="13:20" ht="15">
      <c r="M484" s="8"/>
      <c r="N484" s="8"/>
      <c r="O484" s="8"/>
      <c r="R484" s="8"/>
      <c r="S484" s="8"/>
      <c r="T484" s="8"/>
    </row>
    <row r="485" spans="13:20" ht="15">
      <c r="M485" s="8"/>
      <c r="N485" s="8"/>
      <c r="O485" s="8"/>
      <c r="R485" s="8"/>
      <c r="S485" s="8"/>
      <c r="T485" s="8"/>
    </row>
    <row r="486" spans="13:20" ht="15">
      <c r="M486" s="8"/>
      <c r="N486" s="8"/>
      <c r="O486" s="8"/>
      <c r="R486" s="8"/>
      <c r="S486" s="8"/>
      <c r="T486" s="8"/>
    </row>
    <row r="487" spans="13:20" ht="15">
      <c r="M487" s="8"/>
      <c r="N487" s="8"/>
      <c r="O487" s="8"/>
      <c r="R487" s="8"/>
      <c r="S487" s="8"/>
      <c r="T487" s="8"/>
    </row>
    <row r="488" spans="13:20" ht="15">
      <c r="M488" s="8"/>
      <c r="N488" s="8"/>
      <c r="O488" s="8"/>
      <c r="R488" s="8"/>
      <c r="S488" s="8"/>
      <c r="T488" s="8"/>
    </row>
    <row r="489" spans="13:20" ht="15">
      <c r="M489" s="8"/>
      <c r="N489" s="8"/>
      <c r="O489" s="8"/>
      <c r="R489" s="8"/>
      <c r="S489" s="8"/>
      <c r="T489" s="8"/>
    </row>
    <row r="490" spans="13:20" ht="15">
      <c r="M490" s="8"/>
      <c r="N490" s="8"/>
      <c r="O490" s="8"/>
      <c r="R490" s="8"/>
      <c r="S490" s="8"/>
      <c r="T490" s="8"/>
    </row>
    <row r="491" spans="13:20" ht="15">
      <c r="M491" s="8"/>
      <c r="N491" s="8"/>
      <c r="O491" s="8"/>
      <c r="R491" s="8"/>
      <c r="S491" s="8"/>
      <c r="T491" s="8"/>
    </row>
    <row r="492" spans="13:20" ht="15">
      <c r="M492" s="8"/>
      <c r="N492" s="8"/>
      <c r="O492" s="8"/>
      <c r="R492" s="8"/>
      <c r="S492" s="8"/>
      <c r="T492" s="8"/>
    </row>
    <row r="493" spans="13:20" ht="15">
      <c r="M493" s="8"/>
      <c r="N493" s="8"/>
      <c r="O493" s="8"/>
      <c r="R493" s="8"/>
      <c r="S493" s="8"/>
      <c r="T493" s="8"/>
    </row>
    <row r="494" spans="13:20" ht="15">
      <c r="M494" s="8"/>
      <c r="N494" s="8"/>
      <c r="O494" s="8"/>
      <c r="R494" s="8"/>
      <c r="S494" s="8"/>
      <c r="T494" s="8"/>
    </row>
    <row r="495" spans="13:20" ht="15">
      <c r="M495" s="8"/>
      <c r="N495" s="8"/>
      <c r="O495" s="8"/>
      <c r="R495" s="8"/>
      <c r="S495" s="8"/>
      <c r="T495" s="8"/>
    </row>
    <row r="496" spans="13:20" ht="15">
      <c r="M496" s="8"/>
      <c r="N496" s="8"/>
      <c r="O496" s="8"/>
      <c r="R496" s="8"/>
      <c r="S496" s="8"/>
      <c r="T496" s="8"/>
    </row>
    <row r="497" spans="13:20" ht="15">
      <c r="M497" s="8"/>
      <c r="N497" s="8"/>
      <c r="O497" s="8"/>
      <c r="R497" s="8"/>
      <c r="S497" s="8"/>
      <c r="T497" s="8"/>
    </row>
    <row r="498" spans="13:20" ht="15">
      <c r="M498" s="8"/>
      <c r="N498" s="8"/>
      <c r="O498" s="8"/>
      <c r="R498" s="8"/>
      <c r="S498" s="8"/>
      <c r="T498" s="8"/>
    </row>
    <row r="499" spans="13:20" ht="15">
      <c r="M499" s="8"/>
      <c r="N499" s="8"/>
      <c r="O499" s="8"/>
      <c r="R499" s="8"/>
      <c r="S499" s="8"/>
      <c r="T499" s="8"/>
    </row>
    <row r="500" spans="13:20" ht="15">
      <c r="M500" s="8"/>
      <c r="N500" s="8"/>
      <c r="O500" s="8"/>
      <c r="R500" s="8"/>
      <c r="S500" s="8"/>
      <c r="T500" s="8"/>
    </row>
    <row r="501" spans="13:20" ht="15">
      <c r="M501" s="8"/>
      <c r="N501" s="8"/>
      <c r="O501" s="8"/>
      <c r="R501" s="8"/>
      <c r="S501" s="8"/>
      <c r="T501" s="8"/>
    </row>
    <row r="502" spans="13:20" ht="15">
      <c r="M502" s="8"/>
      <c r="N502" s="8"/>
      <c r="O502" s="8"/>
      <c r="R502" s="8"/>
      <c r="S502" s="8"/>
      <c r="T502" s="8"/>
    </row>
    <row r="503" spans="13:20" ht="15">
      <c r="M503" s="8"/>
      <c r="N503" s="8"/>
      <c r="O503" s="8"/>
      <c r="R503" s="8"/>
      <c r="S503" s="8"/>
      <c r="T503" s="8"/>
    </row>
    <row r="504" spans="13:20" ht="15">
      <c r="M504" s="8"/>
      <c r="N504" s="8"/>
      <c r="O504" s="8"/>
      <c r="R504" s="8"/>
      <c r="S504" s="8"/>
      <c r="T504" s="8"/>
    </row>
    <row r="505" spans="13:20" ht="15">
      <c r="M505" s="8"/>
      <c r="N505" s="8"/>
      <c r="O505" s="8"/>
      <c r="R505" s="8"/>
      <c r="S505" s="8"/>
      <c r="T505" s="8"/>
    </row>
    <row r="506" spans="13:20" ht="15">
      <c r="M506" s="8"/>
      <c r="N506" s="8"/>
      <c r="O506" s="8"/>
      <c r="R506" s="8"/>
      <c r="S506" s="8"/>
      <c r="T506" s="8"/>
    </row>
    <row r="507" spans="13:20" ht="15">
      <c r="M507" s="8"/>
      <c r="N507" s="8"/>
      <c r="O507" s="8"/>
      <c r="R507" s="8"/>
      <c r="S507" s="8"/>
      <c r="T507" s="8"/>
    </row>
    <row r="508" spans="13:20" ht="15">
      <c r="M508" s="8"/>
      <c r="N508" s="8"/>
      <c r="O508" s="8"/>
      <c r="R508" s="8"/>
      <c r="S508" s="8"/>
      <c r="T508" s="8"/>
    </row>
    <row r="509" spans="13:20" ht="15">
      <c r="M509" s="8"/>
      <c r="N509" s="8"/>
      <c r="O509" s="8"/>
      <c r="R509" s="8"/>
      <c r="S509" s="8"/>
      <c r="T509" s="8"/>
    </row>
    <row r="510" spans="13:20" ht="15">
      <c r="M510" s="8"/>
      <c r="N510" s="8"/>
      <c r="O510" s="8"/>
      <c r="R510" s="8"/>
      <c r="S510" s="8"/>
      <c r="T510" s="8"/>
    </row>
    <row r="511" spans="13:20" ht="15">
      <c r="M511" s="8"/>
      <c r="N511" s="8"/>
      <c r="O511" s="8"/>
      <c r="R511" s="8"/>
      <c r="S511" s="8"/>
      <c r="T511" s="8"/>
    </row>
    <row r="512" spans="13:20" ht="15">
      <c r="M512" s="8"/>
      <c r="N512" s="8"/>
      <c r="O512" s="8"/>
      <c r="R512" s="8"/>
      <c r="S512" s="8"/>
      <c r="T512" s="8"/>
    </row>
    <row r="513" spans="13:20" ht="15">
      <c r="M513" s="8"/>
      <c r="N513" s="8"/>
      <c r="O513" s="8"/>
      <c r="R513" s="8"/>
      <c r="S513" s="8"/>
      <c r="T513" s="8"/>
    </row>
    <row r="514" spans="13:20" ht="15">
      <c r="M514" s="8"/>
      <c r="N514" s="8"/>
      <c r="O514" s="8"/>
      <c r="R514" s="8"/>
      <c r="S514" s="8"/>
      <c r="T514" s="8"/>
    </row>
    <row r="515" spans="13:20" ht="15">
      <c r="M515" s="8"/>
      <c r="N515" s="8"/>
      <c r="O515" s="8"/>
      <c r="R515" s="8"/>
      <c r="S515" s="8"/>
      <c r="T515" s="8"/>
    </row>
    <row r="516" spans="13:20" ht="15">
      <c r="M516" s="8"/>
      <c r="N516" s="8"/>
      <c r="O516" s="8"/>
      <c r="R516" s="8"/>
      <c r="S516" s="8"/>
      <c r="T516" s="8"/>
    </row>
    <row r="517" spans="13:20" ht="15">
      <c r="M517" s="8"/>
      <c r="N517" s="8"/>
      <c r="O517" s="8"/>
      <c r="R517" s="8"/>
      <c r="S517" s="8"/>
      <c r="T517" s="8"/>
    </row>
    <row r="518" spans="13:20" ht="15">
      <c r="M518" s="8"/>
      <c r="N518" s="8"/>
      <c r="O518" s="8"/>
      <c r="R518" s="8"/>
      <c r="S518" s="8"/>
      <c r="T518" s="8"/>
    </row>
    <row r="519" spans="13:20" ht="15">
      <c r="M519" s="8"/>
      <c r="N519" s="8"/>
      <c r="O519" s="8"/>
      <c r="R519" s="8"/>
      <c r="S519" s="8"/>
      <c r="T519" s="8"/>
    </row>
    <row r="520" spans="13:20" ht="15">
      <c r="M520" s="8"/>
      <c r="N520" s="8"/>
      <c r="O520" s="8"/>
      <c r="R520" s="8"/>
      <c r="S520" s="8"/>
      <c r="T520" s="8"/>
    </row>
    <row r="521" spans="13:20" ht="15">
      <c r="M521" s="8"/>
      <c r="N521" s="8"/>
      <c r="O521" s="8"/>
      <c r="R521" s="8"/>
      <c r="S521" s="8"/>
      <c r="T521" s="8"/>
    </row>
    <row r="522" spans="13:20" ht="15">
      <c r="M522" s="8"/>
      <c r="N522" s="8"/>
      <c r="O522" s="8"/>
      <c r="R522" s="8"/>
      <c r="S522" s="8"/>
      <c r="T522" s="8"/>
    </row>
    <row r="523" spans="13:20" ht="15">
      <c r="M523" s="8"/>
      <c r="N523" s="8"/>
      <c r="O523" s="8"/>
      <c r="R523" s="8"/>
      <c r="S523" s="8"/>
      <c r="T523" s="8"/>
    </row>
    <row r="524" spans="13:20" ht="15">
      <c r="M524" s="8"/>
      <c r="N524" s="8"/>
      <c r="O524" s="8"/>
      <c r="R524" s="8"/>
      <c r="S524" s="8"/>
      <c r="T524" s="8"/>
    </row>
    <row r="525" spans="13:20" ht="15">
      <c r="M525" s="8"/>
      <c r="N525" s="8"/>
      <c r="O525" s="8"/>
      <c r="R525" s="8"/>
      <c r="S525" s="8"/>
      <c r="T525" s="8"/>
    </row>
    <row r="526" spans="13:20" ht="15">
      <c r="M526" s="8"/>
      <c r="N526" s="8"/>
      <c r="O526" s="8"/>
      <c r="R526" s="8"/>
      <c r="S526" s="8"/>
      <c r="T526" s="8"/>
    </row>
    <row r="527" spans="13:20" ht="15">
      <c r="M527" s="8"/>
      <c r="N527" s="8"/>
      <c r="O527" s="8"/>
      <c r="R527" s="8"/>
      <c r="S527" s="8"/>
      <c r="T527" s="8"/>
    </row>
    <row r="528" spans="13:20" ht="15">
      <c r="M528" s="8"/>
      <c r="N528" s="8"/>
      <c r="O528" s="8"/>
      <c r="R528" s="8"/>
      <c r="S528" s="8"/>
      <c r="T528" s="8"/>
    </row>
    <row r="529" spans="13:20" ht="15">
      <c r="M529" s="8"/>
      <c r="N529" s="8"/>
      <c r="O529" s="8"/>
      <c r="R529" s="8"/>
      <c r="S529" s="8"/>
      <c r="T529" s="8"/>
    </row>
    <row r="530" spans="13:20" ht="15">
      <c r="M530" s="8"/>
      <c r="N530" s="8"/>
      <c r="O530" s="8"/>
      <c r="R530" s="8"/>
      <c r="S530" s="8"/>
      <c r="T530" s="8"/>
    </row>
    <row r="531" spans="13:20" ht="15">
      <c r="M531" s="8"/>
      <c r="N531" s="8"/>
      <c r="O531" s="8"/>
      <c r="R531" s="8"/>
      <c r="S531" s="8"/>
      <c r="T531" s="8"/>
    </row>
    <row r="532" spans="13:20" ht="15">
      <c r="M532" s="8"/>
      <c r="N532" s="8"/>
      <c r="O532" s="8"/>
      <c r="R532" s="8"/>
      <c r="S532" s="8"/>
      <c r="T532" s="8"/>
    </row>
    <row r="533" spans="13:20" ht="15">
      <c r="M533" s="8"/>
      <c r="N533" s="8"/>
      <c r="O533" s="8"/>
      <c r="R533" s="8"/>
      <c r="S533" s="8"/>
      <c r="T533" s="8"/>
    </row>
    <row r="534" spans="13:20" ht="15">
      <c r="M534" s="8"/>
      <c r="N534" s="8"/>
      <c r="O534" s="8"/>
      <c r="R534" s="8"/>
      <c r="S534" s="8"/>
      <c r="T534" s="8"/>
    </row>
    <row r="535" spans="13:20" ht="15">
      <c r="M535" s="8"/>
      <c r="N535" s="8"/>
      <c r="O535" s="8"/>
      <c r="R535" s="8"/>
      <c r="S535" s="8"/>
      <c r="T535" s="8"/>
    </row>
    <row r="536" spans="13:20" ht="15">
      <c r="M536" s="8"/>
      <c r="N536" s="8"/>
      <c r="O536" s="8"/>
      <c r="R536" s="8"/>
      <c r="S536" s="8"/>
      <c r="T536" s="8"/>
    </row>
    <row r="537" spans="13:20" ht="15">
      <c r="M537" s="8"/>
      <c r="N537" s="8"/>
      <c r="O537" s="8"/>
      <c r="R537" s="8"/>
      <c r="S537" s="8"/>
      <c r="T537" s="8"/>
    </row>
    <row r="538" spans="13:20" ht="15">
      <c r="M538" s="8"/>
      <c r="N538" s="8"/>
      <c r="O538" s="8"/>
      <c r="R538" s="8"/>
      <c r="S538" s="8"/>
      <c r="T538" s="8"/>
    </row>
    <row r="539" spans="13:20" ht="15">
      <c r="M539" s="8"/>
      <c r="N539" s="8"/>
      <c r="O539" s="8"/>
      <c r="R539" s="8"/>
      <c r="S539" s="8"/>
      <c r="T539" s="8"/>
    </row>
    <row r="540" spans="13:20" ht="15">
      <c r="M540" s="8"/>
      <c r="N540" s="8"/>
      <c r="O540" s="8"/>
      <c r="R540" s="8"/>
      <c r="S540" s="8"/>
      <c r="T540" s="8"/>
    </row>
    <row r="541" spans="13:20" ht="15">
      <c r="M541" s="8"/>
      <c r="N541" s="8"/>
      <c r="O541" s="8"/>
      <c r="R541" s="8"/>
      <c r="S541" s="8"/>
      <c r="T541" s="8"/>
    </row>
    <row r="542" spans="13:20" ht="15">
      <c r="M542" s="8"/>
      <c r="N542" s="8"/>
      <c r="O542" s="8"/>
      <c r="R542" s="8"/>
      <c r="S542" s="8"/>
      <c r="T542" s="8"/>
    </row>
    <row r="543" spans="13:20" ht="15">
      <c r="M543" s="8"/>
      <c r="N543" s="8"/>
      <c r="O543" s="8"/>
      <c r="R543" s="8"/>
      <c r="S543" s="8"/>
      <c r="T543" s="8"/>
    </row>
    <row r="544" spans="13:20" ht="15">
      <c r="M544" s="8"/>
      <c r="N544" s="8"/>
      <c r="O544" s="8"/>
      <c r="R544" s="8"/>
      <c r="S544" s="8"/>
      <c r="T544" s="8"/>
    </row>
    <row r="545" spans="13:20" ht="15">
      <c r="M545" s="8"/>
      <c r="N545" s="8"/>
      <c r="O545" s="8"/>
      <c r="R545" s="8"/>
      <c r="S545" s="8"/>
      <c r="T545" s="8"/>
    </row>
    <row r="546" spans="13:20" ht="15">
      <c r="M546" s="8"/>
      <c r="N546" s="8"/>
      <c r="O546" s="8"/>
      <c r="R546" s="8"/>
      <c r="S546" s="8"/>
      <c r="T546" s="8"/>
    </row>
    <row r="547" spans="13:20" ht="15">
      <c r="M547" s="8"/>
      <c r="N547" s="8"/>
      <c r="O547" s="8"/>
      <c r="R547" s="8"/>
      <c r="S547" s="8"/>
      <c r="T547" s="8"/>
    </row>
    <row r="548" spans="13:20" ht="15">
      <c r="M548" s="8"/>
      <c r="N548" s="8"/>
      <c r="O548" s="8"/>
      <c r="R548" s="8"/>
      <c r="S548" s="8"/>
      <c r="T548" s="8"/>
    </row>
    <row r="549" spans="13:20" ht="15">
      <c r="M549" s="8"/>
      <c r="N549" s="8"/>
      <c r="O549" s="8"/>
      <c r="R549" s="8"/>
      <c r="S549" s="8"/>
      <c r="T549" s="8"/>
    </row>
    <row r="550" spans="13:20" ht="15">
      <c r="M550" s="8"/>
      <c r="N550" s="8"/>
      <c r="O550" s="8"/>
      <c r="R550" s="8"/>
      <c r="S550" s="8"/>
      <c r="T550" s="8"/>
    </row>
    <row r="551" spans="13:20" ht="15">
      <c r="M551" s="8"/>
      <c r="N551" s="8"/>
      <c r="O551" s="8"/>
      <c r="R551" s="8"/>
      <c r="S551" s="8"/>
      <c r="T551" s="8"/>
    </row>
    <row r="552" spans="13:20" ht="15">
      <c r="M552" s="8"/>
      <c r="N552" s="8"/>
      <c r="O552" s="8"/>
      <c r="R552" s="8"/>
      <c r="S552" s="8"/>
      <c r="T552" s="8"/>
    </row>
    <row r="553" spans="13:20" ht="15">
      <c r="M553" s="8"/>
      <c r="N553" s="8"/>
      <c r="O553" s="8"/>
      <c r="R553" s="8"/>
      <c r="S553" s="8"/>
      <c r="T553" s="8"/>
    </row>
    <row r="554" spans="13:20" ht="15">
      <c r="M554" s="8"/>
      <c r="N554" s="8"/>
      <c r="O554" s="8"/>
      <c r="R554" s="8"/>
      <c r="S554" s="8"/>
      <c r="T554" s="8"/>
    </row>
    <row r="555" spans="13:20" ht="15">
      <c r="M555" s="8"/>
      <c r="N555" s="8"/>
      <c r="O555" s="8"/>
      <c r="R555" s="8"/>
      <c r="S555" s="8"/>
      <c r="T555" s="8"/>
    </row>
    <row r="556" spans="13:20" ht="15">
      <c r="M556" s="8"/>
      <c r="N556" s="8"/>
      <c r="O556" s="8"/>
      <c r="R556" s="8"/>
      <c r="S556" s="8"/>
      <c r="T556" s="8"/>
    </row>
    <row r="557" spans="13:20" ht="15">
      <c r="M557" s="8"/>
      <c r="N557" s="8"/>
      <c r="O557" s="8"/>
      <c r="R557" s="8"/>
      <c r="S557" s="8"/>
      <c r="T557" s="8"/>
    </row>
    <row r="558" spans="13:20" ht="15">
      <c r="M558" s="8"/>
      <c r="N558" s="8"/>
      <c r="O558" s="8"/>
      <c r="R558" s="8"/>
      <c r="S558" s="8"/>
      <c r="T558" s="8"/>
    </row>
    <row r="559" spans="13:20" ht="15">
      <c r="M559" s="8"/>
      <c r="N559" s="8"/>
      <c r="O559" s="8"/>
      <c r="R559" s="8"/>
      <c r="S559" s="8"/>
      <c r="T559" s="8"/>
    </row>
    <row r="560" spans="13:20" ht="15">
      <c r="M560" s="8"/>
      <c r="N560" s="8"/>
      <c r="O560" s="8"/>
      <c r="R560" s="8"/>
      <c r="S560" s="8"/>
      <c r="T560" s="8"/>
    </row>
    <row r="561" spans="13:20" ht="15">
      <c r="M561" s="8"/>
      <c r="N561" s="8"/>
      <c r="O561" s="8"/>
      <c r="R561" s="8"/>
      <c r="S561" s="8"/>
      <c r="T561" s="8"/>
    </row>
    <row r="562" spans="13:20" ht="15">
      <c r="M562" s="8"/>
      <c r="N562" s="8"/>
      <c r="O562" s="8"/>
      <c r="R562" s="8"/>
      <c r="S562" s="8"/>
      <c r="T562" s="8"/>
    </row>
    <row r="563" spans="13:20" ht="15">
      <c r="M563" s="8"/>
      <c r="N563" s="8"/>
      <c r="O563" s="8"/>
      <c r="R563" s="8"/>
      <c r="S563" s="8"/>
      <c r="T563" s="8"/>
    </row>
    <row r="564" spans="13:20" ht="15">
      <c r="M564" s="8"/>
      <c r="N564" s="8"/>
      <c r="O564" s="8"/>
      <c r="R564" s="8"/>
      <c r="S564" s="8"/>
      <c r="T564" s="8"/>
    </row>
    <row r="565" spans="13:20" ht="15">
      <c r="M565" s="8"/>
      <c r="N565" s="8"/>
      <c r="O565" s="8"/>
      <c r="R565" s="8"/>
      <c r="S565" s="8"/>
      <c r="T565" s="8"/>
    </row>
    <row r="566" spans="13:20" ht="15">
      <c r="M566" s="8"/>
      <c r="N566" s="8"/>
      <c r="O566" s="8"/>
      <c r="R566" s="8"/>
      <c r="S566" s="8"/>
      <c r="T566" s="8"/>
    </row>
    <row r="567" spans="13:20" ht="15">
      <c r="M567" s="8"/>
      <c r="N567" s="8"/>
      <c r="O567" s="8"/>
      <c r="R567" s="8"/>
      <c r="S567" s="8"/>
      <c r="T567" s="8"/>
    </row>
    <row r="568" spans="13:20" ht="15">
      <c r="M568" s="8"/>
      <c r="N568" s="8"/>
      <c r="O568" s="8"/>
      <c r="R568" s="8"/>
      <c r="S568" s="8"/>
      <c r="T568" s="8"/>
    </row>
    <row r="569" spans="13:20" ht="15">
      <c r="M569" s="8"/>
      <c r="N569" s="8"/>
      <c r="O569" s="8"/>
      <c r="R569" s="8"/>
      <c r="S569" s="8"/>
      <c r="T569" s="8"/>
    </row>
    <row r="570" spans="13:20" ht="15">
      <c r="M570" s="8"/>
      <c r="N570" s="8"/>
      <c r="O570" s="8"/>
      <c r="R570" s="8"/>
      <c r="S570" s="8"/>
      <c r="T570" s="8"/>
    </row>
    <row r="571" spans="13:20" ht="15">
      <c r="M571" s="8"/>
      <c r="N571" s="8"/>
      <c r="O571" s="8"/>
      <c r="R571" s="8"/>
      <c r="S571" s="8"/>
      <c r="T571" s="8"/>
    </row>
    <row r="572" spans="13:20" ht="15">
      <c r="M572" s="8"/>
      <c r="N572" s="8"/>
      <c r="O572" s="8"/>
      <c r="R572" s="8"/>
      <c r="S572" s="8"/>
      <c r="T572" s="8"/>
    </row>
    <row r="573" spans="13:20" ht="15">
      <c r="M573" s="8"/>
      <c r="N573" s="8"/>
      <c r="O573" s="8"/>
      <c r="R573" s="8"/>
      <c r="S573" s="8"/>
      <c r="T573" s="8"/>
    </row>
    <row r="574" spans="13:20" ht="15">
      <c r="M574" s="8"/>
      <c r="N574" s="8"/>
      <c r="O574" s="8"/>
      <c r="R574" s="8"/>
      <c r="S574" s="8"/>
      <c r="T574" s="8"/>
    </row>
    <row r="575" spans="13:20" ht="15">
      <c r="M575" s="8"/>
      <c r="N575" s="8"/>
      <c r="O575" s="8"/>
      <c r="R575" s="8"/>
      <c r="S575" s="8"/>
      <c r="T575" s="8"/>
    </row>
    <row r="576" spans="13:20" ht="15">
      <c r="M576" s="8"/>
      <c r="N576" s="8"/>
      <c r="O576" s="8"/>
      <c r="R576" s="8"/>
      <c r="S576" s="8"/>
      <c r="T576" s="8"/>
    </row>
    <row r="577" spans="13:20" ht="15">
      <c r="M577" s="8"/>
      <c r="N577" s="8"/>
      <c r="O577" s="8"/>
      <c r="R577" s="8"/>
      <c r="S577" s="8"/>
      <c r="T577" s="8"/>
    </row>
    <row r="578" spans="13:20" ht="15">
      <c r="M578" s="8"/>
      <c r="N578" s="8"/>
      <c r="O578" s="8"/>
      <c r="R578" s="8"/>
      <c r="S578" s="8"/>
      <c r="T578" s="8"/>
    </row>
    <row r="579" spans="13:20" ht="15">
      <c r="M579" s="8"/>
      <c r="N579" s="8"/>
      <c r="O579" s="8"/>
      <c r="R579" s="8"/>
      <c r="S579" s="8"/>
      <c r="T579" s="8"/>
    </row>
    <row r="580" spans="13:20" ht="15">
      <c r="M580" s="8"/>
      <c r="N580" s="8"/>
      <c r="O580" s="8"/>
      <c r="R580" s="8"/>
      <c r="S580" s="8"/>
      <c r="T580" s="8"/>
    </row>
    <row r="581" spans="13:20" ht="15">
      <c r="M581" s="8"/>
      <c r="N581" s="8"/>
      <c r="O581" s="8"/>
      <c r="R581" s="8"/>
      <c r="S581" s="8"/>
      <c r="T581" s="8"/>
    </row>
    <row r="582" spans="13:20" ht="15">
      <c r="M582" s="8"/>
      <c r="N582" s="8"/>
      <c r="O582" s="8"/>
      <c r="R582" s="8"/>
      <c r="S582" s="8"/>
      <c r="T582" s="8"/>
    </row>
    <row r="583" spans="13:20" ht="15">
      <c r="M583" s="8"/>
      <c r="N583" s="8"/>
      <c r="O583" s="8"/>
      <c r="R583" s="8"/>
      <c r="S583" s="8"/>
      <c r="T583" s="8"/>
    </row>
    <row r="584" spans="13:20" ht="15">
      <c r="M584" s="8"/>
      <c r="N584" s="8"/>
      <c r="O584" s="8"/>
      <c r="R584" s="8"/>
      <c r="S584" s="8"/>
      <c r="T584" s="8"/>
    </row>
    <row r="585" spans="13:20" ht="15">
      <c r="M585" s="8"/>
      <c r="N585" s="8"/>
      <c r="O585" s="8"/>
      <c r="R585" s="8"/>
      <c r="S585" s="8"/>
      <c r="T585" s="8"/>
    </row>
    <row r="586" spans="13:20" ht="15">
      <c r="M586" s="8"/>
      <c r="N586" s="8"/>
      <c r="O586" s="8"/>
      <c r="R586" s="8"/>
      <c r="S586" s="8"/>
      <c r="T586" s="8"/>
    </row>
    <row r="587" spans="13:20" ht="15">
      <c r="M587" s="8"/>
      <c r="N587" s="8"/>
      <c r="O587" s="8"/>
      <c r="R587" s="8"/>
      <c r="S587" s="8"/>
      <c r="T587" s="8"/>
    </row>
    <row r="588" spans="13:20" ht="15">
      <c r="M588" s="8"/>
      <c r="N588" s="8"/>
      <c r="O588" s="8"/>
      <c r="R588" s="8"/>
      <c r="S588" s="8"/>
      <c r="T588" s="8"/>
    </row>
    <row r="589" spans="13:20" ht="15">
      <c r="M589" s="8"/>
      <c r="N589" s="8"/>
      <c r="O589" s="8"/>
      <c r="R589" s="8"/>
      <c r="S589" s="8"/>
      <c r="T589" s="8"/>
    </row>
    <row r="590" spans="13:20" ht="15">
      <c r="M590" s="8"/>
      <c r="N590" s="8"/>
      <c r="O590" s="8"/>
      <c r="R590" s="8"/>
      <c r="S590" s="8"/>
      <c r="T590" s="8"/>
    </row>
    <row r="591" spans="13:20" ht="15">
      <c r="M591" s="8"/>
      <c r="N591" s="8"/>
      <c r="O591" s="8"/>
      <c r="R591" s="8"/>
      <c r="S591" s="8"/>
      <c r="T591" s="8"/>
    </row>
    <row r="592" spans="13:20" ht="15">
      <c r="M592" s="8"/>
      <c r="N592" s="8"/>
      <c r="O592" s="8"/>
      <c r="R592" s="8"/>
      <c r="S592" s="8"/>
      <c r="T592" s="8"/>
    </row>
    <row r="593" spans="13:20" ht="15">
      <c r="M593" s="8"/>
      <c r="N593" s="8"/>
      <c r="O593" s="8"/>
      <c r="R593" s="8"/>
      <c r="S593" s="8"/>
      <c r="T593" s="8"/>
    </row>
    <row r="594" spans="13:20" ht="15">
      <c r="M594" s="8"/>
      <c r="N594" s="8"/>
      <c r="O594" s="8"/>
      <c r="R594" s="8"/>
      <c r="S594" s="8"/>
      <c r="T594" s="8"/>
    </row>
    <row r="595" spans="13:20" ht="15">
      <c r="M595" s="8"/>
      <c r="N595" s="8"/>
      <c r="O595" s="8"/>
      <c r="R595" s="8"/>
      <c r="S595" s="8"/>
      <c r="T595" s="8"/>
    </row>
    <row r="596" spans="13:20" ht="15">
      <c r="M596" s="8"/>
      <c r="N596" s="8"/>
      <c r="O596" s="8"/>
      <c r="R596" s="8"/>
      <c r="S596" s="8"/>
      <c r="T596" s="8"/>
    </row>
    <row r="597" spans="13:20" ht="15">
      <c r="M597" s="8"/>
      <c r="N597" s="8"/>
      <c r="O597" s="8"/>
      <c r="R597" s="8"/>
      <c r="S597" s="8"/>
      <c r="T597" s="8"/>
    </row>
    <row r="598" spans="13:20" ht="15">
      <c r="M598" s="8"/>
      <c r="N598" s="8"/>
      <c r="O598" s="8"/>
      <c r="R598" s="8"/>
      <c r="S598" s="8"/>
      <c r="T598" s="8"/>
    </row>
    <row r="599" spans="13:20" ht="15">
      <c r="M599" s="8"/>
      <c r="N599" s="8"/>
      <c r="O599" s="8"/>
      <c r="R599" s="8"/>
      <c r="S599" s="8"/>
      <c r="T599" s="8"/>
    </row>
    <row r="600" spans="13:20" ht="15">
      <c r="M600" s="8"/>
      <c r="N600" s="8"/>
      <c r="O600" s="8"/>
      <c r="R600" s="8"/>
      <c r="S600" s="8"/>
      <c r="T600" s="8"/>
    </row>
    <row r="601" spans="13:20" ht="15">
      <c r="M601" s="8"/>
      <c r="N601" s="8"/>
      <c r="O601" s="8"/>
      <c r="R601" s="8"/>
      <c r="S601" s="8"/>
      <c r="T601" s="8"/>
    </row>
    <row r="602" spans="13:20" ht="15">
      <c r="M602" s="8"/>
      <c r="N602" s="8"/>
      <c r="O602" s="8"/>
      <c r="R602" s="8"/>
      <c r="S602" s="8"/>
      <c r="T602" s="8"/>
    </row>
    <row r="603" spans="13:20" ht="15">
      <c r="M603" s="8"/>
      <c r="N603" s="8"/>
      <c r="O603" s="8"/>
      <c r="R603" s="8"/>
      <c r="S603" s="8"/>
      <c r="T603" s="8"/>
    </row>
    <row r="604" spans="13:20" ht="15">
      <c r="M604" s="8"/>
      <c r="N604" s="8"/>
      <c r="O604" s="8"/>
      <c r="R604" s="8"/>
      <c r="S604" s="8"/>
      <c r="T604" s="8"/>
    </row>
    <row r="605" spans="13:20" ht="15">
      <c r="M605" s="8"/>
      <c r="N605" s="8"/>
      <c r="O605" s="8"/>
      <c r="R605" s="8"/>
      <c r="S605" s="8"/>
      <c r="T605" s="8"/>
    </row>
    <row r="606" spans="13:20" ht="15">
      <c r="M606" s="8"/>
      <c r="N606" s="8"/>
      <c r="O606" s="8"/>
      <c r="R606" s="8"/>
      <c r="S606" s="8"/>
      <c r="T606" s="8"/>
    </row>
    <row r="607" spans="13:20" ht="15">
      <c r="M607" s="8"/>
      <c r="N607" s="8"/>
      <c r="O607" s="8"/>
      <c r="R607" s="8"/>
      <c r="S607" s="8"/>
      <c r="T607" s="8"/>
    </row>
    <row r="608" spans="13:20" ht="15">
      <c r="M608" s="8"/>
      <c r="N608" s="8"/>
      <c r="O608" s="8"/>
      <c r="R608" s="8"/>
      <c r="S608" s="8"/>
      <c r="T608" s="8"/>
    </row>
    <row r="609" spans="13:20" ht="15">
      <c r="M609" s="8"/>
      <c r="N609" s="8"/>
      <c r="O609" s="8"/>
      <c r="R609" s="8"/>
      <c r="S609" s="8"/>
      <c r="T609" s="8"/>
    </row>
    <row r="610" spans="13:20" ht="15">
      <c r="M610" s="8"/>
      <c r="N610" s="8"/>
      <c r="O610" s="8"/>
      <c r="R610" s="8"/>
      <c r="S610" s="8"/>
      <c r="T610" s="8"/>
    </row>
    <row r="611" spans="13:20" ht="15">
      <c r="M611" s="8"/>
      <c r="N611" s="8"/>
      <c r="O611" s="8"/>
      <c r="R611" s="8"/>
      <c r="S611" s="8"/>
      <c r="T611" s="8"/>
    </row>
    <row r="612" spans="13:20" ht="15">
      <c r="M612" s="8"/>
      <c r="N612" s="8"/>
      <c r="O612" s="8"/>
      <c r="R612" s="8"/>
      <c r="S612" s="8"/>
      <c r="T612" s="8"/>
    </row>
    <row r="613" spans="13:20" ht="15">
      <c r="M613" s="8"/>
      <c r="N613" s="8"/>
      <c r="O613" s="8"/>
      <c r="R613" s="8"/>
      <c r="S613" s="8"/>
      <c r="T613" s="8"/>
    </row>
    <row r="614" spans="13:20" ht="15">
      <c r="M614" s="8"/>
      <c r="N614" s="8"/>
      <c r="O614" s="8"/>
      <c r="R614" s="8"/>
      <c r="S614" s="8"/>
      <c r="T614" s="8"/>
    </row>
    <row r="615" spans="13:20" ht="15">
      <c r="M615" s="8"/>
      <c r="N615" s="8"/>
      <c r="O615" s="8"/>
      <c r="R615" s="8"/>
      <c r="S615" s="8"/>
      <c r="T615" s="8"/>
    </row>
    <row r="616" spans="13:20" ht="15">
      <c r="M616" s="8"/>
      <c r="N616" s="8"/>
      <c r="O616" s="8"/>
      <c r="R616" s="8"/>
      <c r="S616" s="8"/>
      <c r="T616" s="8"/>
    </row>
    <row r="617" spans="13:20" ht="15">
      <c r="M617" s="8"/>
      <c r="N617" s="8"/>
      <c r="O617" s="8"/>
      <c r="R617" s="8"/>
      <c r="S617" s="8"/>
      <c r="T617" s="8"/>
    </row>
    <row r="618" spans="13:20" ht="15">
      <c r="M618" s="8"/>
      <c r="N618" s="8"/>
      <c r="O618" s="8"/>
      <c r="R618" s="8"/>
      <c r="S618" s="8"/>
      <c r="T618" s="8"/>
    </row>
    <row r="619" spans="13:20" ht="15">
      <c r="M619" s="8"/>
      <c r="N619" s="8"/>
      <c r="O619" s="8"/>
      <c r="R619" s="8"/>
      <c r="S619" s="8"/>
      <c r="T619" s="8"/>
    </row>
    <row r="620" spans="13:20" ht="15">
      <c r="M620" s="8"/>
      <c r="N620" s="8"/>
      <c r="O620" s="8"/>
      <c r="R620" s="8"/>
      <c r="S620" s="8"/>
      <c r="T620" s="8"/>
    </row>
    <row r="621" spans="13:20" ht="15">
      <c r="M621" s="8"/>
      <c r="N621" s="8"/>
      <c r="O621" s="8"/>
      <c r="R621" s="8"/>
      <c r="S621" s="8"/>
      <c r="T621" s="8"/>
    </row>
    <row r="622" spans="13:20" ht="15">
      <c r="M622" s="8"/>
      <c r="N622" s="8"/>
      <c r="O622" s="8"/>
      <c r="R622" s="8"/>
      <c r="S622" s="8"/>
      <c r="T622" s="8"/>
    </row>
    <row r="623" spans="13:20" ht="15">
      <c r="M623" s="8"/>
      <c r="N623" s="8"/>
      <c r="O623" s="8"/>
      <c r="R623" s="8"/>
      <c r="S623" s="8"/>
      <c r="T623" s="8"/>
    </row>
    <row r="624" spans="13:20" ht="15">
      <c r="M624" s="8"/>
      <c r="N624" s="8"/>
      <c r="O624" s="8"/>
      <c r="R624" s="8"/>
      <c r="S624" s="8"/>
      <c r="T624" s="8"/>
    </row>
    <row r="625" spans="13:20" ht="15">
      <c r="M625" s="8"/>
      <c r="N625" s="8"/>
      <c r="O625" s="8"/>
      <c r="R625" s="8"/>
      <c r="S625" s="8"/>
      <c r="T625" s="8"/>
    </row>
    <row r="626" spans="13:20" ht="15">
      <c r="M626" s="8"/>
      <c r="N626" s="8"/>
      <c r="O626" s="8"/>
      <c r="R626" s="8"/>
      <c r="S626" s="8"/>
      <c r="T626" s="8"/>
    </row>
    <row r="627" spans="13:20" ht="15">
      <c r="M627" s="8"/>
      <c r="N627" s="8"/>
      <c r="O627" s="8"/>
      <c r="R627" s="8"/>
      <c r="S627" s="8"/>
      <c r="T627" s="8"/>
    </row>
    <row r="628" spans="13:20" ht="15">
      <c r="M628" s="8"/>
      <c r="N628" s="8"/>
      <c r="O628" s="8"/>
      <c r="R628" s="8"/>
      <c r="S628" s="8"/>
      <c r="T628" s="8"/>
    </row>
    <row r="629" spans="13:20" ht="15">
      <c r="M629" s="8"/>
      <c r="N629" s="8"/>
      <c r="O629" s="8"/>
      <c r="R629" s="8"/>
      <c r="S629" s="8"/>
      <c r="T629" s="8"/>
    </row>
    <row r="630" spans="13:20" ht="15">
      <c r="M630" s="8"/>
      <c r="N630" s="8"/>
      <c r="O630" s="8"/>
      <c r="R630" s="8"/>
      <c r="S630" s="8"/>
      <c r="T630" s="8"/>
    </row>
    <row r="631" spans="13:20" ht="15">
      <c r="M631" s="8"/>
      <c r="N631" s="8"/>
      <c r="O631" s="8"/>
      <c r="R631" s="8"/>
      <c r="S631" s="8"/>
      <c r="T631" s="8"/>
    </row>
    <row r="632" spans="13:20" ht="15">
      <c r="M632" s="8"/>
      <c r="N632" s="8"/>
      <c r="O632" s="8"/>
      <c r="R632" s="8"/>
      <c r="S632" s="8"/>
      <c r="T632" s="8"/>
    </row>
    <row r="633" spans="13:20" ht="15">
      <c r="M633" s="8"/>
      <c r="N633" s="8"/>
      <c r="O633" s="8"/>
      <c r="R633" s="8"/>
      <c r="S633" s="8"/>
      <c r="T633" s="8"/>
    </row>
    <row r="634" spans="13:20" ht="15">
      <c r="M634" s="8"/>
      <c r="N634" s="8"/>
      <c r="O634" s="8"/>
      <c r="R634" s="8"/>
      <c r="S634" s="8"/>
      <c r="T634" s="8"/>
    </row>
    <row r="635" spans="13:20" ht="15">
      <c r="M635" s="8"/>
      <c r="N635" s="8"/>
      <c r="O635" s="8"/>
      <c r="R635" s="8"/>
      <c r="S635" s="8"/>
      <c r="T635" s="8"/>
    </row>
    <row r="636" spans="13:20" ht="15">
      <c r="M636" s="8"/>
      <c r="N636" s="8"/>
      <c r="O636" s="8"/>
      <c r="R636" s="8"/>
      <c r="S636" s="8"/>
      <c r="T636" s="8"/>
    </row>
    <row r="637" spans="13:20" ht="15">
      <c r="M637" s="8"/>
      <c r="N637" s="8"/>
      <c r="O637" s="8"/>
      <c r="R637" s="8"/>
      <c r="S637" s="8"/>
      <c r="T637" s="8"/>
    </row>
    <row r="638" spans="13:20" ht="15">
      <c r="M638" s="8"/>
      <c r="N638" s="8"/>
      <c r="O638" s="8"/>
      <c r="R638" s="8"/>
      <c r="S638" s="8"/>
      <c r="T638" s="8"/>
    </row>
    <row r="639" spans="13:20" ht="15">
      <c r="M639" s="8"/>
      <c r="N639" s="8"/>
      <c r="O639" s="8"/>
      <c r="R639" s="8"/>
      <c r="S639" s="8"/>
      <c r="T639" s="8"/>
    </row>
    <row r="640" spans="13:20" ht="15">
      <c r="M640" s="8"/>
      <c r="N640" s="8"/>
      <c r="O640" s="8"/>
      <c r="R640" s="8"/>
      <c r="S640" s="8"/>
      <c r="T640" s="8"/>
    </row>
    <row r="641" spans="13:20" ht="15">
      <c r="M641" s="8"/>
      <c r="N641" s="8"/>
      <c r="O641" s="8"/>
      <c r="R641" s="8"/>
      <c r="S641" s="8"/>
      <c r="T641" s="8"/>
    </row>
    <row r="642" spans="13:20" ht="15">
      <c r="M642" s="8"/>
      <c r="N642" s="8"/>
      <c r="O642" s="8"/>
      <c r="R642" s="8"/>
      <c r="S642" s="8"/>
      <c r="T642" s="8"/>
    </row>
    <row r="643" spans="13:20" ht="15">
      <c r="M643" s="8"/>
      <c r="N643" s="8"/>
      <c r="O643" s="8"/>
      <c r="R643" s="8"/>
      <c r="S643" s="8"/>
      <c r="T643" s="8"/>
    </row>
    <row r="644" spans="13:20" ht="15">
      <c r="M644" s="8"/>
      <c r="N644" s="8"/>
      <c r="O644" s="8"/>
      <c r="R644" s="8"/>
      <c r="S644" s="8"/>
      <c r="T644" s="8"/>
    </row>
    <row r="645" spans="13:20" ht="15">
      <c r="M645" s="8"/>
      <c r="N645" s="8"/>
      <c r="O645" s="8"/>
      <c r="R645" s="8"/>
      <c r="S645" s="8"/>
      <c r="T645" s="8"/>
    </row>
    <row r="646" spans="13:20" ht="15">
      <c r="M646" s="8"/>
      <c r="N646" s="8"/>
      <c r="O646" s="8"/>
      <c r="R646" s="8"/>
      <c r="S646" s="8"/>
      <c r="T646" s="8"/>
    </row>
    <row r="647" spans="13:20" ht="15">
      <c r="M647" s="8"/>
      <c r="N647" s="8"/>
      <c r="O647" s="8"/>
      <c r="R647" s="8"/>
      <c r="S647" s="8"/>
      <c r="T647" s="8"/>
    </row>
    <row r="648" spans="13:20" ht="15">
      <c r="M648" s="8"/>
      <c r="N648" s="8"/>
      <c r="O648" s="8"/>
      <c r="R648" s="8"/>
      <c r="S648" s="8"/>
      <c r="T648" s="8"/>
    </row>
    <row r="649" spans="13:20" ht="15">
      <c r="M649" s="8"/>
      <c r="N649" s="8"/>
      <c r="O649" s="8"/>
      <c r="R649" s="8"/>
      <c r="S649" s="8"/>
      <c r="T649" s="8"/>
    </row>
    <row r="650" spans="13:20" ht="15">
      <c r="M650" s="8"/>
      <c r="N650" s="8"/>
      <c r="O650" s="8"/>
      <c r="R650" s="8"/>
      <c r="S650" s="8"/>
      <c r="T650" s="8"/>
    </row>
    <row r="651" spans="13:20" ht="15">
      <c r="M651" s="8"/>
      <c r="N651" s="8"/>
      <c r="O651" s="8"/>
      <c r="R651" s="8"/>
      <c r="S651" s="8"/>
      <c r="T651" s="8"/>
    </row>
    <row r="652" spans="13:20" ht="15">
      <c r="M652" s="8"/>
      <c r="N652" s="8"/>
      <c r="O652" s="8"/>
      <c r="R652" s="8"/>
      <c r="S652" s="8"/>
      <c r="T652" s="8"/>
    </row>
    <row r="653" spans="13:20" ht="15">
      <c r="M653" s="8"/>
      <c r="N653" s="8"/>
      <c r="O653" s="8"/>
      <c r="R653" s="8"/>
      <c r="S653" s="8"/>
      <c r="T653" s="8"/>
    </row>
    <row r="654" spans="13:20" ht="15">
      <c r="M654" s="8"/>
      <c r="N654" s="8"/>
      <c r="O654" s="8"/>
      <c r="R654" s="8"/>
      <c r="S654" s="8"/>
      <c r="T654" s="8"/>
    </row>
    <row r="655" spans="13:20" ht="15">
      <c r="M655" s="8"/>
      <c r="N655" s="8"/>
      <c r="O655" s="8"/>
      <c r="R655" s="8"/>
      <c r="S655" s="8"/>
      <c r="T655" s="8"/>
    </row>
    <row r="656" spans="13:20" ht="15">
      <c r="M656" s="8"/>
      <c r="N656" s="8"/>
      <c r="O656" s="8"/>
      <c r="R656" s="8"/>
      <c r="S656" s="8"/>
      <c r="T656" s="8"/>
    </row>
    <row r="657" spans="13:20" ht="15">
      <c r="M657" s="8"/>
      <c r="N657" s="8"/>
      <c r="O657" s="8"/>
      <c r="R657" s="8"/>
      <c r="S657" s="8"/>
      <c r="T657" s="8"/>
    </row>
    <row r="658" spans="13:20" ht="15">
      <c r="M658" s="8"/>
      <c r="N658" s="8"/>
      <c r="O658" s="8"/>
      <c r="R658" s="8"/>
      <c r="S658" s="8"/>
      <c r="T658" s="8"/>
    </row>
    <row r="659" spans="13:20" ht="15">
      <c r="M659" s="8"/>
      <c r="N659" s="8"/>
      <c r="O659" s="8"/>
      <c r="R659" s="8"/>
      <c r="S659" s="8"/>
      <c r="T659" s="8"/>
    </row>
    <row r="660" spans="13:20" ht="15">
      <c r="M660" s="8"/>
      <c r="N660" s="8"/>
      <c r="O660" s="8"/>
      <c r="R660" s="8"/>
      <c r="S660" s="8"/>
      <c r="T660" s="8"/>
    </row>
    <row r="661" spans="13:20" ht="15">
      <c r="M661" s="8"/>
      <c r="N661" s="8"/>
      <c r="O661" s="8"/>
      <c r="R661" s="8"/>
      <c r="S661" s="8"/>
      <c r="T661" s="8"/>
    </row>
    <row r="662" spans="13:20" ht="15">
      <c r="M662" s="8"/>
      <c r="N662" s="8"/>
      <c r="O662" s="8"/>
      <c r="R662" s="8"/>
      <c r="S662" s="8"/>
      <c r="T662" s="8"/>
    </row>
    <row r="663" spans="13:20" ht="15">
      <c r="M663" s="8"/>
      <c r="N663" s="8"/>
      <c r="O663" s="8"/>
      <c r="R663" s="8"/>
      <c r="S663" s="8"/>
      <c r="T663" s="8"/>
    </row>
    <row r="664" spans="13:20" ht="15">
      <c r="M664" s="8"/>
      <c r="N664" s="8"/>
      <c r="O664" s="8"/>
      <c r="R664" s="8"/>
      <c r="S664" s="8"/>
      <c r="T664" s="8"/>
    </row>
    <row r="665" spans="13:20" ht="15">
      <c r="M665" s="8"/>
      <c r="N665" s="8"/>
      <c r="O665" s="8"/>
      <c r="R665" s="8"/>
      <c r="S665" s="8"/>
      <c r="T665" s="8"/>
    </row>
    <row r="666" spans="13:20" ht="15">
      <c r="M666" s="8"/>
      <c r="N666" s="8"/>
      <c r="O666" s="8"/>
      <c r="R666" s="8"/>
      <c r="S666" s="8"/>
      <c r="T666" s="8"/>
    </row>
    <row r="667" spans="13:20" ht="15">
      <c r="M667" s="8"/>
      <c r="N667" s="8"/>
      <c r="O667" s="8"/>
      <c r="R667" s="8"/>
      <c r="S667" s="8"/>
      <c r="T667" s="8"/>
    </row>
    <row r="668" spans="13:20" ht="15">
      <c r="M668" s="8"/>
      <c r="N668" s="8"/>
      <c r="O668" s="8"/>
      <c r="R668" s="8"/>
      <c r="S668" s="8"/>
      <c r="T668" s="8"/>
    </row>
    <row r="669" spans="13:20" ht="15">
      <c r="M669" s="8"/>
      <c r="N669" s="8"/>
      <c r="O669" s="8"/>
      <c r="R669" s="8"/>
      <c r="S669" s="8"/>
      <c r="T669" s="8"/>
    </row>
    <row r="670" spans="13:20" ht="15">
      <c r="M670" s="8"/>
      <c r="N670" s="8"/>
      <c r="O670" s="8"/>
      <c r="R670" s="8"/>
      <c r="S670" s="8"/>
      <c r="T670" s="8"/>
    </row>
    <row r="671" spans="13:20" ht="15">
      <c r="M671" s="8"/>
      <c r="N671" s="8"/>
      <c r="O671" s="8"/>
      <c r="R671" s="8"/>
      <c r="S671" s="8"/>
      <c r="T671" s="8"/>
    </row>
    <row r="672" spans="13:20" ht="15">
      <c r="M672" s="8"/>
      <c r="N672" s="8"/>
      <c r="O672" s="8"/>
      <c r="R672" s="8"/>
      <c r="S672" s="8"/>
      <c r="T672" s="8"/>
    </row>
    <row r="673" spans="13:20" ht="15">
      <c r="M673" s="8"/>
      <c r="N673" s="8"/>
      <c r="O673" s="8"/>
      <c r="R673" s="8"/>
      <c r="S673" s="8"/>
      <c r="T673" s="8"/>
    </row>
    <row r="674" spans="13:20" ht="15">
      <c r="M674" s="8"/>
      <c r="N674" s="8"/>
      <c r="O674" s="8"/>
      <c r="R674" s="8"/>
      <c r="S674" s="8"/>
      <c r="T674" s="8"/>
    </row>
    <row r="675" spans="13:20" ht="15">
      <c r="M675" s="8"/>
      <c r="N675" s="8"/>
      <c r="O675" s="8"/>
      <c r="R675" s="8"/>
      <c r="S675" s="8"/>
      <c r="T675" s="8"/>
    </row>
    <row r="676" spans="13:20" ht="15">
      <c r="M676" s="8"/>
      <c r="N676" s="8"/>
      <c r="O676" s="8"/>
      <c r="R676" s="8"/>
      <c r="S676" s="8"/>
      <c r="T676" s="8"/>
    </row>
    <row r="677" spans="13:20" ht="15">
      <c r="M677" s="8"/>
      <c r="N677" s="8"/>
      <c r="O677" s="8"/>
      <c r="R677" s="8"/>
      <c r="S677" s="8"/>
      <c r="T677" s="8"/>
    </row>
    <row r="678" spans="13:20" ht="15">
      <c r="M678" s="8"/>
      <c r="N678" s="8"/>
      <c r="O678" s="8"/>
      <c r="R678" s="8"/>
      <c r="S678" s="8"/>
      <c r="T678" s="8"/>
    </row>
    <row r="679" spans="13:20" ht="15">
      <c r="M679" s="8"/>
      <c r="N679" s="8"/>
      <c r="O679" s="8"/>
      <c r="R679" s="8"/>
      <c r="S679" s="8"/>
      <c r="T679" s="8"/>
    </row>
    <row r="680" spans="13:20" ht="15">
      <c r="M680" s="8"/>
      <c r="N680" s="8"/>
      <c r="O680" s="8"/>
      <c r="R680" s="8"/>
      <c r="S680" s="8"/>
      <c r="T680" s="8"/>
    </row>
    <row r="681" spans="13:20" ht="15">
      <c r="M681" s="8"/>
      <c r="N681" s="8"/>
      <c r="O681" s="8"/>
      <c r="R681" s="8"/>
      <c r="S681" s="8"/>
      <c r="T681" s="8"/>
    </row>
    <row r="682" spans="13:20" ht="15">
      <c r="M682" s="8"/>
      <c r="N682" s="8"/>
      <c r="O682" s="8"/>
      <c r="R682" s="8"/>
      <c r="S682" s="8"/>
      <c r="T682" s="8"/>
    </row>
    <row r="683" spans="13:20" ht="15">
      <c r="M683" s="8"/>
      <c r="N683" s="8"/>
      <c r="O683" s="8"/>
      <c r="R683" s="8"/>
      <c r="S683" s="8"/>
      <c r="T683" s="8"/>
    </row>
    <row r="684" spans="13:20" ht="15">
      <c r="M684" s="8"/>
      <c r="N684" s="8"/>
      <c r="O684" s="8"/>
      <c r="R684" s="8"/>
      <c r="S684" s="8"/>
      <c r="T684" s="8"/>
    </row>
    <row r="685" spans="13:20" ht="15">
      <c r="M685" s="8"/>
      <c r="N685" s="8"/>
      <c r="O685" s="8"/>
      <c r="R685" s="8"/>
      <c r="S685" s="8"/>
      <c r="T685" s="8"/>
    </row>
    <row r="686" spans="13:20" ht="15">
      <c r="M686" s="8"/>
      <c r="N686" s="8"/>
      <c r="O686" s="8"/>
      <c r="R686" s="8"/>
      <c r="S686" s="8"/>
      <c r="T686" s="8"/>
    </row>
    <row r="687" spans="13:20" ht="15">
      <c r="M687" s="8"/>
      <c r="N687" s="8"/>
      <c r="O687" s="8"/>
      <c r="R687" s="8"/>
      <c r="S687" s="8"/>
      <c r="T687" s="8"/>
    </row>
    <row r="688" spans="13:20" ht="15">
      <c r="M688" s="8"/>
      <c r="N688" s="8"/>
      <c r="O688" s="8"/>
      <c r="R688" s="8"/>
      <c r="S688" s="8"/>
      <c r="T688" s="8"/>
    </row>
    <row r="689" spans="13:20" ht="15">
      <c r="M689" s="8"/>
      <c r="N689" s="8"/>
      <c r="O689" s="8"/>
      <c r="R689" s="8"/>
      <c r="S689" s="8"/>
      <c r="T689" s="8"/>
    </row>
    <row r="690" spans="13:20" ht="15">
      <c r="M690" s="8"/>
      <c r="N690" s="8"/>
      <c r="O690" s="8"/>
      <c r="R690" s="8"/>
      <c r="S690" s="8"/>
      <c r="T690" s="8"/>
    </row>
    <row r="691" spans="13:20" ht="15">
      <c r="M691" s="8"/>
      <c r="N691" s="8"/>
      <c r="O691" s="8"/>
      <c r="R691" s="8"/>
      <c r="S691" s="8"/>
      <c r="T691" s="8"/>
    </row>
    <row r="692" spans="13:20" ht="15">
      <c r="M692" s="8"/>
      <c r="N692" s="8"/>
      <c r="O692" s="8"/>
      <c r="R692" s="8"/>
      <c r="S692" s="8"/>
      <c r="T692" s="8"/>
    </row>
    <row r="693" spans="13:20" ht="15">
      <c r="M693" s="8"/>
      <c r="N693" s="8"/>
      <c r="O693" s="8"/>
      <c r="R693" s="8"/>
      <c r="S693" s="8"/>
      <c r="T693" s="8"/>
    </row>
    <row r="694" spans="13:20" ht="15">
      <c r="M694" s="8"/>
      <c r="N694" s="8"/>
      <c r="O694" s="8"/>
      <c r="R694" s="8"/>
      <c r="S694" s="8"/>
      <c r="T694" s="8"/>
    </row>
    <row r="695" spans="13:20" ht="15">
      <c r="M695" s="8"/>
      <c r="N695" s="8"/>
      <c r="O695" s="8"/>
      <c r="R695" s="8"/>
      <c r="S695" s="8"/>
      <c r="T695" s="8"/>
    </row>
    <row r="696" spans="13:20" ht="15">
      <c r="M696" s="8"/>
      <c r="N696" s="8"/>
      <c r="O696" s="8"/>
      <c r="R696" s="8"/>
      <c r="S696" s="8"/>
      <c r="T696" s="8"/>
    </row>
    <row r="697" spans="13:20" ht="15">
      <c r="M697" s="8"/>
      <c r="N697" s="8"/>
      <c r="O697" s="8"/>
      <c r="R697" s="8"/>
      <c r="S697" s="8"/>
      <c r="T697" s="8"/>
    </row>
    <row r="698" spans="13:20" ht="15">
      <c r="M698" s="8"/>
      <c r="N698" s="8"/>
      <c r="O698" s="8"/>
      <c r="R698" s="8"/>
      <c r="S698" s="8"/>
      <c r="T698" s="8"/>
    </row>
    <row r="699" spans="13:20" ht="15">
      <c r="M699" s="8"/>
      <c r="N699" s="8"/>
      <c r="O699" s="8"/>
      <c r="R699" s="8"/>
      <c r="S699" s="8"/>
      <c r="T699" s="8"/>
    </row>
    <row r="700" spans="13:20" ht="15">
      <c r="M700" s="8"/>
      <c r="N700" s="8"/>
      <c r="O700" s="8"/>
      <c r="R700" s="8"/>
      <c r="S700" s="8"/>
      <c r="T700" s="8"/>
    </row>
    <row r="701" spans="13:20" ht="15">
      <c r="M701" s="8"/>
      <c r="N701" s="8"/>
      <c r="O701" s="8"/>
      <c r="R701" s="8"/>
      <c r="S701" s="8"/>
      <c r="T701" s="8"/>
    </row>
    <row r="702" spans="13:20" ht="15">
      <c r="M702" s="8"/>
      <c r="N702" s="8"/>
      <c r="O702" s="8"/>
      <c r="R702" s="8"/>
      <c r="S702" s="8"/>
      <c r="T702" s="8"/>
    </row>
    <row r="703" spans="13:20" ht="15">
      <c r="M703" s="8"/>
      <c r="N703" s="8"/>
      <c r="O703" s="8"/>
      <c r="R703" s="8"/>
      <c r="S703" s="8"/>
      <c r="T703" s="8"/>
    </row>
    <row r="704" spans="13:20" ht="15">
      <c r="M704" s="8"/>
      <c r="N704" s="8"/>
      <c r="O704" s="8"/>
      <c r="R704" s="8"/>
      <c r="S704" s="8"/>
      <c r="T704" s="8"/>
    </row>
    <row r="705" spans="13:20" ht="15">
      <c r="M705" s="8"/>
      <c r="N705" s="8"/>
      <c r="O705" s="8"/>
      <c r="R705" s="8"/>
      <c r="S705" s="8"/>
      <c r="T705" s="8"/>
    </row>
    <row r="706" spans="13:20" ht="15">
      <c r="M706" s="8"/>
      <c r="N706" s="8"/>
      <c r="O706" s="8"/>
      <c r="R706" s="8"/>
      <c r="S706" s="8"/>
      <c r="T706" s="8"/>
    </row>
    <row r="707" spans="13:20" ht="15">
      <c r="M707" s="8"/>
      <c r="N707" s="8"/>
      <c r="O707" s="8"/>
      <c r="R707" s="8"/>
      <c r="S707" s="8"/>
      <c r="T707" s="8"/>
    </row>
    <row r="708" spans="13:20" ht="15">
      <c r="M708" s="8"/>
      <c r="N708" s="8"/>
      <c r="O708" s="8"/>
      <c r="R708" s="8"/>
      <c r="S708" s="8"/>
      <c r="T708" s="8"/>
    </row>
    <row r="709" spans="13:20" ht="15">
      <c r="M709" s="8"/>
      <c r="N709" s="8"/>
      <c r="O709" s="8"/>
      <c r="R709" s="8"/>
      <c r="S709" s="8"/>
      <c r="T709" s="8"/>
    </row>
    <row r="710" spans="13:20" ht="15">
      <c r="M710" s="8"/>
      <c r="N710" s="8"/>
      <c r="O710" s="8"/>
      <c r="R710" s="8"/>
      <c r="S710" s="8"/>
      <c r="T710" s="8"/>
    </row>
    <row r="711" spans="13:20" ht="15">
      <c r="M711" s="8"/>
      <c r="N711" s="8"/>
      <c r="O711" s="8"/>
      <c r="R711" s="8"/>
      <c r="S711" s="8"/>
      <c r="T711" s="8"/>
    </row>
    <row r="712" spans="13:20" ht="15">
      <c r="M712" s="8"/>
      <c r="N712" s="8"/>
      <c r="O712" s="8"/>
      <c r="R712" s="8"/>
      <c r="S712" s="8"/>
      <c r="T712" s="8"/>
    </row>
    <row r="713" spans="13:20" ht="15">
      <c r="M713" s="8"/>
      <c r="N713" s="8"/>
      <c r="O713" s="8"/>
      <c r="R713" s="8"/>
      <c r="S713" s="8"/>
      <c r="T713" s="8"/>
    </row>
    <row r="714" spans="13:20" ht="15">
      <c r="M714" s="8"/>
      <c r="N714" s="8"/>
      <c r="O714" s="8"/>
      <c r="R714" s="8"/>
      <c r="S714" s="8"/>
      <c r="T714" s="8"/>
    </row>
    <row r="715" spans="13:20" ht="15">
      <c r="M715" s="8"/>
      <c r="N715" s="8"/>
      <c r="O715" s="8"/>
      <c r="R715" s="8"/>
      <c r="S715" s="8"/>
      <c r="T715" s="8"/>
    </row>
    <row r="716" spans="13:20" ht="15">
      <c r="M716" s="8"/>
      <c r="N716" s="8"/>
      <c r="O716" s="8"/>
      <c r="R716" s="8"/>
      <c r="S716" s="8"/>
      <c r="T716" s="8"/>
    </row>
    <row r="717" spans="13:20" ht="15">
      <c r="M717" s="8"/>
      <c r="N717" s="8"/>
      <c r="O717" s="8"/>
      <c r="R717" s="8"/>
      <c r="S717" s="8"/>
      <c r="T717" s="8"/>
    </row>
    <row r="718" spans="13:20" ht="15">
      <c r="M718" s="8"/>
      <c r="N718" s="8"/>
      <c r="O718" s="8"/>
      <c r="R718" s="8"/>
      <c r="S718" s="8"/>
      <c r="T718" s="8"/>
    </row>
    <row r="719" spans="13:20" ht="15">
      <c r="M719" s="8"/>
      <c r="N719" s="8"/>
      <c r="O719" s="8"/>
      <c r="R719" s="8"/>
      <c r="S719" s="8"/>
      <c r="T719" s="8"/>
    </row>
    <row r="720" spans="13:20" ht="15">
      <c r="M720" s="8"/>
      <c r="N720" s="8"/>
      <c r="O720" s="8"/>
      <c r="R720" s="8"/>
      <c r="S720" s="8"/>
      <c r="T720" s="8"/>
    </row>
    <row r="721" spans="13:20" ht="15">
      <c r="M721" s="8"/>
      <c r="N721" s="8"/>
      <c r="O721" s="8"/>
      <c r="R721" s="8"/>
      <c r="S721" s="8"/>
      <c r="T721" s="8"/>
    </row>
    <row r="722" spans="13:20" ht="15">
      <c r="M722" s="8"/>
      <c r="N722" s="8"/>
      <c r="O722" s="8"/>
      <c r="R722" s="8"/>
      <c r="S722" s="8"/>
      <c r="T722" s="8"/>
    </row>
    <row r="723" spans="13:20" ht="15">
      <c r="M723" s="8"/>
      <c r="N723" s="8"/>
      <c r="O723" s="8"/>
      <c r="R723" s="8"/>
      <c r="S723" s="8"/>
      <c r="T723" s="8"/>
    </row>
    <row r="724" spans="13:20" ht="15">
      <c r="M724" s="8"/>
      <c r="N724" s="8"/>
      <c r="O724" s="8"/>
      <c r="R724" s="8"/>
      <c r="S724" s="8"/>
      <c r="T724" s="8"/>
    </row>
    <row r="725" spans="13:20" ht="15">
      <c r="M725" s="8"/>
      <c r="N725" s="8"/>
      <c r="O725" s="8"/>
      <c r="R725" s="8"/>
      <c r="S725" s="8"/>
      <c r="T725" s="8"/>
    </row>
    <row r="726" spans="13:20" ht="15">
      <c r="M726" s="8"/>
      <c r="N726" s="8"/>
      <c r="O726" s="8"/>
      <c r="R726" s="8"/>
      <c r="S726" s="8"/>
      <c r="T726" s="8"/>
    </row>
    <row r="727" spans="13:20" ht="15">
      <c r="M727" s="8"/>
      <c r="N727" s="8"/>
      <c r="O727" s="8"/>
      <c r="R727" s="8"/>
      <c r="S727" s="8"/>
      <c r="T727" s="8"/>
    </row>
    <row r="728" spans="13:20" ht="15">
      <c r="M728" s="8"/>
      <c r="N728" s="8"/>
      <c r="O728" s="8"/>
      <c r="R728" s="8"/>
      <c r="S728" s="8"/>
      <c r="T728" s="8"/>
    </row>
    <row r="729" spans="13:20" ht="15">
      <c r="M729" s="8"/>
      <c r="N729" s="8"/>
      <c r="O729" s="8"/>
      <c r="R729" s="8"/>
      <c r="S729" s="8"/>
      <c r="T729" s="8"/>
    </row>
    <row r="730" spans="13:20" ht="15">
      <c r="M730" s="8"/>
      <c r="N730" s="8"/>
      <c r="O730" s="8"/>
      <c r="R730" s="8"/>
      <c r="S730" s="8"/>
      <c r="T730" s="8"/>
    </row>
    <row r="731" spans="13:20" ht="15">
      <c r="M731" s="8"/>
      <c r="N731" s="8"/>
      <c r="O731" s="8"/>
      <c r="R731" s="8"/>
      <c r="S731" s="8"/>
      <c r="T731" s="8"/>
    </row>
    <row r="732" spans="13:20" ht="15">
      <c r="M732" s="8"/>
      <c r="N732" s="8"/>
      <c r="O732" s="8"/>
      <c r="R732" s="8"/>
      <c r="S732" s="8"/>
      <c r="T732" s="8"/>
    </row>
    <row r="733" spans="13:20" ht="15">
      <c r="M733" s="8"/>
      <c r="N733" s="8"/>
      <c r="O733" s="8"/>
      <c r="R733" s="8"/>
      <c r="S733" s="8"/>
      <c r="T733" s="8"/>
    </row>
    <row r="734" spans="13:20" ht="15">
      <c r="M734" s="8"/>
      <c r="N734" s="8"/>
      <c r="O734" s="8"/>
      <c r="R734" s="8"/>
      <c r="S734" s="8"/>
      <c r="T734" s="8"/>
    </row>
    <row r="735" spans="13:20" ht="15">
      <c r="M735" s="8"/>
      <c r="N735" s="8"/>
      <c r="O735" s="8"/>
      <c r="R735" s="8"/>
      <c r="S735" s="8"/>
      <c r="T735" s="8"/>
    </row>
    <row r="736" spans="13:20" ht="15">
      <c r="M736" s="8"/>
      <c r="N736" s="8"/>
      <c r="O736" s="8"/>
      <c r="R736" s="8"/>
      <c r="S736" s="8"/>
      <c r="T736" s="8"/>
    </row>
    <row r="737" spans="13:20" ht="15">
      <c r="M737" s="8"/>
      <c r="N737" s="8"/>
      <c r="O737" s="8"/>
      <c r="R737" s="8"/>
      <c r="S737" s="8"/>
      <c r="T737" s="8"/>
    </row>
    <row r="738" spans="13:20" ht="15">
      <c r="M738" s="8"/>
      <c r="N738" s="8"/>
      <c r="O738" s="8"/>
      <c r="R738" s="8"/>
      <c r="S738" s="8"/>
      <c r="T738" s="8"/>
    </row>
    <row r="739" spans="13:20" ht="15">
      <c r="M739" s="8"/>
      <c r="N739" s="8"/>
      <c r="O739" s="8"/>
      <c r="R739" s="8"/>
      <c r="S739" s="8"/>
      <c r="T739" s="8"/>
    </row>
    <row r="740" spans="13:20" ht="15">
      <c r="M740" s="8"/>
      <c r="N740" s="8"/>
      <c r="O740" s="8"/>
      <c r="R740" s="8"/>
      <c r="S740" s="8"/>
      <c r="T740" s="8"/>
    </row>
    <row r="741" spans="13:20" ht="15">
      <c r="M741" s="8"/>
      <c r="N741" s="8"/>
      <c r="O741" s="8"/>
      <c r="R741" s="8"/>
      <c r="S741" s="8"/>
      <c r="T741" s="8"/>
    </row>
    <row r="742" spans="13:20" ht="15">
      <c r="M742" s="8"/>
      <c r="N742" s="8"/>
      <c r="O742" s="8"/>
      <c r="R742" s="8"/>
      <c r="S742" s="8"/>
      <c r="T742" s="8"/>
    </row>
    <row r="743" spans="13:20" ht="15">
      <c r="M743" s="8"/>
      <c r="N743" s="8"/>
      <c r="O743" s="8"/>
      <c r="R743" s="8"/>
      <c r="S743" s="8"/>
      <c r="T743" s="8"/>
    </row>
    <row r="744" spans="13:20" ht="15">
      <c r="M744" s="8"/>
      <c r="N744" s="8"/>
      <c r="O744" s="8"/>
      <c r="R744" s="8"/>
      <c r="S744" s="8"/>
      <c r="T744" s="8"/>
    </row>
    <row r="745" spans="13:20" ht="15">
      <c r="M745" s="8"/>
      <c r="N745" s="8"/>
      <c r="O745" s="8"/>
      <c r="R745" s="8"/>
      <c r="S745" s="8"/>
      <c r="T745" s="8"/>
    </row>
    <row r="746" spans="13:20" ht="15">
      <c r="M746" s="8"/>
      <c r="N746" s="8"/>
      <c r="O746" s="8"/>
      <c r="R746" s="8"/>
      <c r="S746" s="8"/>
      <c r="T746" s="8"/>
    </row>
    <row r="747" spans="13:20" ht="15">
      <c r="M747" s="8"/>
      <c r="N747" s="8"/>
      <c r="O747" s="8"/>
      <c r="R747" s="8"/>
      <c r="S747" s="8"/>
      <c r="T747" s="8"/>
    </row>
    <row r="748" spans="13:20" ht="15">
      <c r="M748" s="8"/>
      <c r="N748" s="8"/>
      <c r="O748" s="8"/>
      <c r="R748" s="8"/>
      <c r="S748" s="8"/>
      <c r="T748" s="8"/>
    </row>
    <row r="749" spans="13:20" ht="15">
      <c r="M749" s="8"/>
      <c r="N749" s="8"/>
      <c r="O749" s="8"/>
      <c r="R749" s="8"/>
      <c r="S749" s="8"/>
      <c r="T749" s="8"/>
    </row>
    <row r="750" spans="13:20" ht="15">
      <c r="M750" s="8"/>
      <c r="N750" s="8"/>
      <c r="O750" s="8"/>
      <c r="R750" s="8"/>
      <c r="S750" s="8"/>
      <c r="T750" s="8"/>
    </row>
    <row r="751" spans="13:20" ht="15">
      <c r="M751" s="8"/>
      <c r="N751" s="8"/>
      <c r="O751" s="8"/>
      <c r="R751" s="8"/>
      <c r="S751" s="8"/>
      <c r="T751" s="8"/>
    </row>
    <row r="752" spans="13:20" ht="15">
      <c r="M752" s="8"/>
      <c r="N752" s="8"/>
      <c r="O752" s="8"/>
      <c r="R752" s="8"/>
      <c r="S752" s="8"/>
      <c r="T752" s="8"/>
    </row>
    <row r="753" spans="13:20" ht="15">
      <c r="M753" s="8"/>
      <c r="N753" s="8"/>
      <c r="O753" s="8"/>
      <c r="R753" s="8"/>
      <c r="S753" s="8"/>
      <c r="T753" s="8"/>
    </row>
    <row r="754" spans="13:20" ht="15">
      <c r="M754" s="8"/>
      <c r="N754" s="8"/>
      <c r="O754" s="8"/>
      <c r="R754" s="8"/>
      <c r="S754" s="8"/>
      <c r="T754" s="8"/>
    </row>
    <row r="755" spans="13:20" ht="15">
      <c r="M755" s="8"/>
      <c r="N755" s="8"/>
      <c r="O755" s="8"/>
      <c r="R755" s="8"/>
      <c r="S755" s="8"/>
      <c r="T755" s="8"/>
    </row>
    <row r="756" spans="13:20" ht="15">
      <c r="M756" s="8"/>
      <c r="N756" s="8"/>
      <c r="O756" s="8"/>
      <c r="R756" s="8"/>
      <c r="S756" s="8"/>
      <c r="T756" s="8"/>
    </row>
    <row r="757" spans="13:20" ht="15">
      <c r="M757" s="8"/>
      <c r="N757" s="8"/>
      <c r="O757" s="8"/>
      <c r="R757" s="8"/>
      <c r="S757" s="8"/>
      <c r="T757" s="8"/>
    </row>
    <row r="758" spans="13:20" ht="15">
      <c r="M758" s="8"/>
      <c r="N758" s="8"/>
      <c r="O758" s="8"/>
      <c r="R758" s="8"/>
      <c r="S758" s="8"/>
      <c r="T758" s="8"/>
    </row>
    <row r="759" spans="13:20" ht="15">
      <c r="M759" s="8"/>
      <c r="N759" s="8"/>
      <c r="O759" s="8"/>
      <c r="R759" s="8"/>
      <c r="S759" s="8"/>
      <c r="T759" s="8"/>
    </row>
    <row r="760" spans="13:20" ht="15">
      <c r="M760" s="8"/>
      <c r="N760" s="8"/>
      <c r="O760" s="8"/>
      <c r="R760" s="8"/>
      <c r="S760" s="8"/>
      <c r="T760" s="8"/>
    </row>
    <row r="761" spans="13:20" ht="15">
      <c r="M761" s="8"/>
      <c r="N761" s="8"/>
      <c r="O761" s="8"/>
      <c r="R761" s="8"/>
      <c r="S761" s="8"/>
      <c r="T761" s="8"/>
    </row>
    <row r="762" spans="13:20" ht="15">
      <c r="M762" s="8"/>
      <c r="N762" s="8"/>
      <c r="O762" s="8"/>
      <c r="R762" s="8"/>
      <c r="S762" s="8"/>
      <c r="T762" s="8"/>
    </row>
    <row r="763" spans="13:20" ht="15">
      <c r="M763" s="8"/>
      <c r="N763" s="8"/>
      <c r="O763" s="8"/>
      <c r="R763" s="8"/>
      <c r="S763" s="8"/>
      <c r="T763" s="8"/>
    </row>
    <row r="764" spans="13:20" ht="15">
      <c r="M764" s="8"/>
      <c r="N764" s="8"/>
      <c r="O764" s="8"/>
      <c r="R764" s="8"/>
      <c r="S764" s="8"/>
      <c r="T764" s="8"/>
    </row>
    <row r="765" spans="13:20" ht="15">
      <c r="M765" s="8"/>
      <c r="N765" s="8"/>
      <c r="O765" s="8"/>
      <c r="R765" s="8"/>
      <c r="S765" s="8"/>
      <c r="T765" s="8"/>
    </row>
    <row r="766" spans="13:20" ht="15">
      <c r="M766" s="8"/>
      <c r="N766" s="8"/>
      <c r="O766" s="8"/>
      <c r="R766" s="8"/>
      <c r="S766" s="8"/>
      <c r="T766" s="8"/>
    </row>
    <row r="767" spans="13:20" ht="15">
      <c r="M767" s="8"/>
      <c r="N767" s="8"/>
      <c r="O767" s="8"/>
      <c r="R767" s="8"/>
      <c r="S767" s="8"/>
      <c r="T767" s="8"/>
    </row>
    <row r="768" spans="13:20" ht="15">
      <c r="M768" s="8"/>
      <c r="N768" s="8"/>
      <c r="O768" s="8"/>
      <c r="R768" s="8"/>
      <c r="S768" s="8"/>
      <c r="T768" s="8"/>
    </row>
    <row r="769" spans="13:20" ht="15">
      <c r="M769" s="8"/>
      <c r="N769" s="8"/>
      <c r="O769" s="8"/>
      <c r="R769" s="8"/>
      <c r="S769" s="8"/>
      <c r="T769" s="8"/>
    </row>
    <row r="770" spans="13:20" ht="15">
      <c r="M770" s="8"/>
      <c r="N770" s="8"/>
      <c r="O770" s="8"/>
      <c r="R770" s="8"/>
      <c r="S770" s="8"/>
      <c r="T770" s="8"/>
    </row>
    <row r="771" spans="13:20" ht="15">
      <c r="M771" s="8"/>
      <c r="N771" s="8"/>
      <c r="O771" s="8"/>
      <c r="R771" s="8"/>
      <c r="S771" s="8"/>
      <c r="T771" s="8"/>
    </row>
    <row r="772" spans="13:20" ht="15">
      <c r="M772" s="8"/>
      <c r="N772" s="8"/>
      <c r="O772" s="8"/>
      <c r="R772" s="8"/>
      <c r="S772" s="8"/>
      <c r="T772" s="8"/>
    </row>
    <row r="773" spans="13:20" ht="15">
      <c r="M773" s="8"/>
      <c r="N773" s="8"/>
      <c r="O773" s="8"/>
      <c r="R773" s="8"/>
      <c r="S773" s="8"/>
      <c r="T773" s="8"/>
    </row>
    <row r="774" spans="13:20" ht="15">
      <c r="M774" s="8"/>
      <c r="N774" s="8"/>
      <c r="O774" s="8"/>
      <c r="R774" s="8"/>
      <c r="S774" s="8"/>
      <c r="T774" s="8"/>
    </row>
    <row r="775" spans="13:20" ht="15">
      <c r="M775" s="8"/>
      <c r="N775" s="8"/>
      <c r="O775" s="8"/>
      <c r="R775" s="8"/>
      <c r="S775" s="8"/>
      <c r="T775" s="8"/>
    </row>
    <row r="776" spans="13:20" ht="15">
      <c r="M776" s="8"/>
      <c r="N776" s="8"/>
      <c r="O776" s="8"/>
      <c r="R776" s="8"/>
      <c r="S776" s="8"/>
      <c r="T776" s="8"/>
    </row>
    <row r="777" spans="13:20" ht="15">
      <c r="M777" s="8"/>
      <c r="N777" s="8"/>
      <c r="O777" s="8"/>
      <c r="R777" s="8"/>
      <c r="S777" s="8"/>
      <c r="T777" s="8"/>
    </row>
    <row r="778" spans="13:20" ht="15">
      <c r="M778" s="8"/>
      <c r="N778" s="8"/>
      <c r="O778" s="8"/>
      <c r="R778" s="8"/>
      <c r="S778" s="8"/>
      <c r="T778" s="8"/>
    </row>
    <row r="779" spans="13:20" ht="15">
      <c r="M779" s="8"/>
      <c r="N779" s="8"/>
      <c r="O779" s="8"/>
      <c r="R779" s="8"/>
      <c r="S779" s="8"/>
      <c r="T779" s="8"/>
    </row>
    <row r="780" spans="13:20" ht="15">
      <c r="M780" s="8"/>
      <c r="N780" s="8"/>
      <c r="O780" s="8"/>
      <c r="R780" s="8"/>
      <c r="S780" s="8"/>
      <c r="T780" s="8"/>
    </row>
    <row r="781" spans="13:20" ht="15">
      <c r="M781" s="8"/>
      <c r="N781" s="8"/>
      <c r="O781" s="8"/>
      <c r="R781" s="8"/>
      <c r="S781" s="8"/>
      <c r="T781" s="8"/>
    </row>
    <row r="782" spans="13:20" ht="15">
      <c r="M782" s="8"/>
      <c r="N782" s="8"/>
      <c r="O782" s="8"/>
      <c r="R782" s="8"/>
      <c r="S782" s="8"/>
      <c r="T782" s="8"/>
    </row>
    <row r="783" spans="13:20" ht="15">
      <c r="M783" s="8"/>
      <c r="N783" s="8"/>
      <c r="O783" s="8"/>
      <c r="R783" s="8"/>
      <c r="S783" s="8"/>
      <c r="T783" s="8"/>
    </row>
    <row r="784" spans="13:20" ht="15">
      <c r="M784" s="8"/>
      <c r="N784" s="8"/>
      <c r="O784" s="8"/>
      <c r="R784" s="8"/>
      <c r="S784" s="8"/>
      <c r="T784" s="8"/>
    </row>
    <row r="785" spans="13:20" ht="15">
      <c r="M785" s="8"/>
      <c r="N785" s="8"/>
      <c r="O785" s="8"/>
      <c r="R785" s="8"/>
      <c r="S785" s="8"/>
      <c r="T785" s="8"/>
    </row>
    <row r="786" spans="13:20" ht="15">
      <c r="M786" s="8"/>
      <c r="N786" s="8"/>
      <c r="O786" s="8"/>
      <c r="R786" s="8"/>
      <c r="S786" s="8"/>
      <c r="T786" s="8"/>
    </row>
    <row r="787" spans="13:20" ht="15">
      <c r="M787" s="8"/>
      <c r="N787" s="8"/>
      <c r="O787" s="8"/>
      <c r="R787" s="8"/>
      <c r="S787" s="8"/>
      <c r="T787" s="8"/>
    </row>
    <row r="788" spans="13:20" ht="15">
      <c r="M788" s="8"/>
      <c r="N788" s="8"/>
      <c r="O788" s="8"/>
      <c r="R788" s="8"/>
      <c r="S788" s="8"/>
      <c r="T788" s="8"/>
    </row>
    <row r="789" spans="13:20" ht="15">
      <c r="M789" s="8"/>
      <c r="N789" s="8"/>
      <c r="O789" s="8"/>
      <c r="R789" s="8"/>
      <c r="S789" s="8"/>
      <c r="T789" s="8"/>
    </row>
    <row r="790" spans="13:20" ht="15">
      <c r="M790" s="8"/>
      <c r="N790" s="8"/>
      <c r="O790" s="8"/>
      <c r="R790" s="8"/>
      <c r="S790" s="8"/>
      <c r="T790" s="8"/>
    </row>
    <row r="791" spans="13:20" ht="15">
      <c r="M791" s="8"/>
      <c r="N791" s="8"/>
      <c r="O791" s="8"/>
      <c r="R791" s="8"/>
      <c r="S791" s="8"/>
      <c r="T791" s="8"/>
    </row>
    <row r="792" spans="13:20" ht="15">
      <c r="M792" s="8"/>
      <c r="N792" s="8"/>
      <c r="O792" s="8"/>
      <c r="R792" s="8"/>
      <c r="S792" s="8"/>
      <c r="T792" s="8"/>
    </row>
    <row r="793" spans="13:20" ht="15">
      <c r="M793" s="8"/>
      <c r="N793" s="8"/>
      <c r="O793" s="8"/>
      <c r="R793" s="8"/>
      <c r="S793" s="8"/>
      <c r="T793" s="8"/>
    </row>
    <row r="794" spans="13:20" ht="15">
      <c r="M794" s="8"/>
      <c r="N794" s="8"/>
      <c r="O794" s="8"/>
      <c r="R794" s="8"/>
      <c r="S794" s="8"/>
      <c r="T794" s="8"/>
    </row>
    <row r="795" spans="13:20" ht="15">
      <c r="M795" s="8"/>
      <c r="N795" s="8"/>
      <c r="O795" s="8"/>
      <c r="R795" s="8"/>
      <c r="S795" s="8"/>
      <c r="T795" s="8"/>
    </row>
    <row r="796" spans="13:20" ht="15">
      <c r="M796" s="8"/>
      <c r="N796" s="8"/>
      <c r="O796" s="8"/>
      <c r="R796" s="8"/>
      <c r="S796" s="8"/>
      <c r="T796" s="8"/>
    </row>
    <row r="797" spans="13:20" ht="15">
      <c r="M797" s="8"/>
      <c r="N797" s="8"/>
      <c r="O797" s="8"/>
      <c r="R797" s="8"/>
      <c r="S797" s="8"/>
      <c r="T797" s="8"/>
    </row>
    <row r="798" spans="13:20" ht="15">
      <c r="M798" s="8"/>
      <c r="N798" s="8"/>
      <c r="O798" s="8"/>
      <c r="R798" s="8"/>
      <c r="S798" s="8"/>
      <c r="T798" s="8"/>
    </row>
    <row r="799" spans="13:20" ht="15">
      <c r="M799" s="8"/>
      <c r="N799" s="8"/>
      <c r="O799" s="8"/>
      <c r="R799" s="8"/>
      <c r="S799" s="8"/>
      <c r="T799" s="8"/>
    </row>
    <row r="800" spans="13:20" ht="15">
      <c r="M800" s="8"/>
      <c r="N800" s="8"/>
      <c r="O800" s="8"/>
      <c r="R800" s="8"/>
      <c r="S800" s="8"/>
      <c r="T800" s="8"/>
    </row>
    <row r="801" spans="13:20" ht="15">
      <c r="M801" s="8"/>
      <c r="N801" s="8"/>
      <c r="O801" s="8"/>
      <c r="R801" s="8"/>
      <c r="S801" s="8"/>
      <c r="T801" s="8"/>
    </row>
    <row r="802" spans="13:20" ht="15">
      <c r="M802" s="8"/>
      <c r="N802" s="8"/>
      <c r="O802" s="8"/>
      <c r="R802" s="8"/>
      <c r="S802" s="8"/>
      <c r="T802" s="8"/>
    </row>
    <row r="803" spans="13:20" ht="15">
      <c r="M803" s="8"/>
      <c r="N803" s="8"/>
      <c r="O803" s="8"/>
      <c r="R803" s="8"/>
      <c r="S803" s="8"/>
      <c r="T803" s="8"/>
    </row>
    <row r="804" spans="13:20" ht="15">
      <c r="M804" s="8"/>
      <c r="N804" s="8"/>
      <c r="O804" s="8"/>
      <c r="R804" s="8"/>
      <c r="S804" s="8"/>
      <c r="T804" s="8"/>
    </row>
    <row r="805" spans="13:20" ht="15">
      <c r="M805" s="8"/>
      <c r="N805" s="8"/>
      <c r="O805" s="8"/>
      <c r="R805" s="8"/>
      <c r="S805" s="8"/>
      <c r="T805" s="8"/>
    </row>
    <row r="806" spans="13:20" ht="15">
      <c r="M806" s="8"/>
      <c r="N806" s="8"/>
      <c r="O806" s="8"/>
      <c r="R806" s="8"/>
      <c r="S806" s="8"/>
      <c r="T806" s="8"/>
    </row>
    <row r="807" spans="13:20" ht="15">
      <c r="M807" s="8"/>
      <c r="N807" s="8"/>
      <c r="O807" s="8"/>
      <c r="R807" s="8"/>
      <c r="S807" s="8"/>
      <c r="T807" s="8"/>
    </row>
    <row r="808" spans="13:20" ht="15">
      <c r="M808" s="8"/>
      <c r="N808" s="8"/>
      <c r="O808" s="8"/>
      <c r="R808" s="8"/>
      <c r="S808" s="8"/>
      <c r="T808" s="8"/>
    </row>
    <row r="809" spans="13:20" ht="15">
      <c r="M809" s="8"/>
      <c r="N809" s="8"/>
      <c r="O809" s="8"/>
      <c r="R809" s="8"/>
      <c r="S809" s="8"/>
      <c r="T809" s="8"/>
    </row>
  </sheetData>
  <mergeCells count="12">
    <mergeCell ref="B3:M3"/>
    <mergeCell ref="N3:O3"/>
    <mergeCell ref="B4:C4"/>
    <mergeCell ref="D4:E4"/>
    <mergeCell ref="F4:G4"/>
    <mergeCell ref="H4:I4"/>
    <mergeCell ref="J4:K4"/>
    <mergeCell ref="P4:Q4"/>
    <mergeCell ref="T4:U4"/>
    <mergeCell ref="L4:M4"/>
    <mergeCell ref="N4:O4"/>
    <mergeCell ref="R4:S4"/>
  </mergeCells>
  <pageMargins left="0.7" right="0.7" top="0.78740157499999996" bottom="0.78740157499999996"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BF963282BB2D24FB5FCDF8C2228E194" ma:contentTypeVersion="15" ma:contentTypeDescription="Vytvoří nový dokument" ma:contentTypeScope="" ma:versionID="e9e5e6494d0aa349f8907baa38d4fc43">
  <xsd:schema xmlns:xsd="http://www.w3.org/2001/XMLSchema" xmlns:xs="http://www.w3.org/2001/XMLSchema" xmlns:p="http://schemas.microsoft.com/office/2006/metadata/properties" xmlns:ns2="3025d8f3-6eab-47bc-9535-0af9a02d35b5" xmlns:ns3="b02d1aad-35b0-4707-9ea2-003de40bd7ee" targetNamespace="http://schemas.microsoft.com/office/2006/metadata/properties" ma:root="true" ma:fieldsID="a3a5410a1575303ccd0832dbed48c7ac" ns2:_="" ns3:_="">
    <xsd:import namespace="3025d8f3-6eab-47bc-9535-0af9a02d35b5"/>
    <xsd:import namespace="b02d1aad-35b0-4707-9ea2-003de40bd7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5d8f3-6eab-47bc-9535-0af9a02d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2d1aad-35b0-4707-9ea2-003de40bd7ee"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9" nillable="true" ma:displayName="Taxonomy Catch All Column" ma:hidden="true" ma:list="{2441b9e5-1b9c-4cf1-b32c-d5fd246d9927}" ma:internalName="TaxCatchAll" ma:showField="CatchAllData" ma:web="b02d1aad-35b0-4707-9ea2-003de40bd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025d8f3-6eab-47bc-9535-0af9a02d35b5">
      <Terms xmlns="http://schemas.microsoft.com/office/infopath/2007/PartnerControls"/>
    </lcf76f155ced4ddcb4097134ff3c332f>
    <TaxCatchAll xmlns="b02d1aad-35b0-4707-9ea2-003de40bd7ee" xsi:nil="true"/>
  </documentManagement>
</p:properties>
</file>

<file path=customXml/item4.xml>��
</file>

<file path=customXml/itemProps1.xml><?xml version="1.0" encoding="utf-8"?>
<ds:datastoreItem xmlns:ds="http://schemas.openxmlformats.org/officeDocument/2006/customXml" ds:itemID="{A507A8E7-7DA5-4B7A-8AE3-9552E4BAD59F}"/>
</file>

<file path=customXml/itemProps2.xml><?xml version="1.0" encoding="utf-8"?>
<ds:datastoreItem xmlns:ds="http://schemas.openxmlformats.org/officeDocument/2006/customXml" ds:itemID="{DC3A7AB2-2A1E-4B00-A476-77A850C6A008}"/>
</file>

<file path=customXml/itemProps3.xml><?xml version="1.0" encoding="utf-8"?>
<ds:datastoreItem xmlns:ds="http://schemas.openxmlformats.org/officeDocument/2006/customXml" ds:itemID="{0F0E98C7-2319-4360-946A-2304071B53B3}"/>
</file>

<file path=customXml/itemProps4.xml><?xml version="1.0" encoding="utf-8"?>
<ds:datastoreItem xmlns:ds="http://schemas.openxmlformats.org/officeDocument/2006/customXml" ds:itemID="{E545F383-8135-4F09-8627-4EC811B324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Kalous Lukáš</dc:creator>
  <cp:keywords/>
  <dc:description/>
  <cp:lastModifiedBy/>
  <cp:revision/>
  <dcterms:created xsi:type="dcterms:W3CDTF">2021-04-22T14:06:20Z</dcterms:created>
  <dcterms:modified xsi:type="dcterms:W3CDTF">2022-10-14T07:13:15Z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0x0101000BF963282BB2D24FB5FCDF8C2228E194</vt:lpwstr>
  </property>
  <property fmtid="{D5CDD505-2E9C-101B-9397-08002B2CF9AE}" pid="3" name="MediaServiceImageTags">
    <vt:lpwstr/>
  </property>
</Properties>
</file>